
<file path=xl/calcChain.xml><?xml version="1.0" encoding="utf-8"?>
<calcChain xmlns="http://schemas.openxmlformats.org/spreadsheetml/2006/main">
  <c r="D70" i="1" l="1"/>
  <c r="G74" i="1" l="1"/>
  <c r="G69" i="1"/>
  <c r="D40" i="1"/>
  <c r="E33" i="1"/>
  <c r="D62" i="1"/>
  <c r="D59" i="1"/>
  <c r="F74" i="1"/>
  <c r="E74" i="1"/>
  <c r="E69" i="1"/>
  <c r="F66" i="1"/>
  <c r="E66" i="1"/>
  <c r="F33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39" i="1"/>
  <c r="D38" i="1"/>
  <c r="D37" i="1"/>
  <c r="D36" i="1"/>
  <c r="D35" i="1"/>
  <c r="D34" i="1"/>
  <c r="D57" i="1"/>
  <c r="G33" i="1" l="1"/>
  <c r="G66" i="1" s="1"/>
  <c r="D58" i="1" l="1"/>
  <c r="F69" i="1"/>
  <c r="D33" i="1" l="1"/>
  <c r="D7" i="1"/>
  <c r="E72" i="1"/>
  <c r="D66" i="1" l="1"/>
</calcChain>
</file>

<file path=xl/sharedStrings.xml><?xml version="1.0" encoding="utf-8"?>
<sst xmlns="http://schemas.openxmlformats.org/spreadsheetml/2006/main" count="200" uniqueCount="140">
  <si>
    <t>№ п/п</t>
  </si>
  <si>
    <t>Показатель</t>
  </si>
  <si>
    <t>Единицы измерения</t>
  </si>
  <si>
    <t>Производство</t>
  </si>
  <si>
    <t>Передача</t>
  </si>
  <si>
    <t>1.</t>
  </si>
  <si>
    <t>ОПЕРАЦИОННЫЕ РАСХОДЫ</t>
  </si>
  <si>
    <t>тыс.руб</t>
  </si>
  <si>
    <t>2.</t>
  </si>
  <si>
    <t>Материальные затраты</t>
  </si>
  <si>
    <t>2.1.</t>
  </si>
  <si>
    <t>Сырье, материалы, запасные части, инструмент</t>
  </si>
  <si>
    <t>2.2.</t>
  </si>
  <si>
    <t>Работы и услуги производственного характера (в т.ч. услуги сторонних организаций по содержанию сетей и распределительных устройств)</t>
  </si>
  <si>
    <t>3.</t>
  </si>
  <si>
    <t>Расходы на оплату труда</t>
  </si>
  <si>
    <t>4.</t>
  </si>
  <si>
    <t>Прочие расходы, всего, в том числе:</t>
  </si>
  <si>
    <t>4.1.</t>
  </si>
  <si>
    <t>Ремонт основных фондов</t>
  </si>
  <si>
    <t>4.2.</t>
  </si>
  <si>
    <t>Оплата работ и услуг сторонних организаций</t>
  </si>
  <si>
    <t>4.2.1.</t>
  </si>
  <si>
    <t>услуги связи</t>
  </si>
  <si>
    <t>4.2.2</t>
  </si>
  <si>
    <t>расходы на услуги вневедомственной охраны и коммунального хозяйства</t>
  </si>
  <si>
    <t>4.2.3.</t>
  </si>
  <si>
    <t>расходы на информационно-вычислительные услуги</t>
  </si>
  <si>
    <t>4.2.4.</t>
  </si>
  <si>
    <t>расходы на консультационные услуги</t>
  </si>
  <si>
    <t>4.2.5.</t>
  </si>
  <si>
    <t>транспортные услуги</t>
  </si>
  <si>
    <t>4.2.6.</t>
  </si>
  <si>
    <t>прочие услуги сторонних организаций, в т.числе:</t>
  </si>
  <si>
    <t>4.3.</t>
  </si>
  <si>
    <t>Расходы на командировки и представительские</t>
  </si>
  <si>
    <t>4.4.</t>
  </si>
  <si>
    <t>Расходы на подготовку кадров</t>
  </si>
  <si>
    <t>4.5.</t>
  </si>
  <si>
    <t>Расходы на обеспечение нормальных условий труда и мер по технике безопасности</t>
  </si>
  <si>
    <t>4.6.</t>
  </si>
  <si>
    <t>Другие прочие расходы, в том числе:</t>
  </si>
  <si>
    <t>4.6.1</t>
  </si>
  <si>
    <t>приобретение тех.литературы</t>
  </si>
  <si>
    <t>4.6.2</t>
  </si>
  <si>
    <t>канцелярские</t>
  </si>
  <si>
    <t>4.6.3</t>
  </si>
  <si>
    <t>проезд в отпуск</t>
  </si>
  <si>
    <t>4.6.4</t>
  </si>
  <si>
    <t>затраты на содержание зданий и сооружений</t>
  </si>
  <si>
    <t>4,7</t>
  </si>
  <si>
    <t>прочие расходы на персонал</t>
  </si>
  <si>
    <t>Добавить</t>
  </si>
  <si>
    <t>9.8</t>
  </si>
  <si>
    <t>Инвентарь</t>
  </si>
  <si>
    <t>9.9</t>
  </si>
  <si>
    <t>Подконтрольные расходы из прибыли</t>
  </si>
  <si>
    <t>5.</t>
  </si>
  <si>
    <t>НЕПОДКОНТРОЛЬНЫЕ РАСХОДЫ</t>
  </si>
  <si>
    <t>6.</t>
  </si>
  <si>
    <t>Аренда, всего</t>
  </si>
  <si>
    <t>7.</t>
  </si>
  <si>
    <t>Налоги и сборы, всего, в том числе:</t>
  </si>
  <si>
    <t>7.1.</t>
  </si>
  <si>
    <t>Плата за землю</t>
  </si>
  <si>
    <t>7.2.</t>
  </si>
  <si>
    <t>Налог на имущество</t>
  </si>
  <si>
    <t>7.3.</t>
  </si>
  <si>
    <t>Прочие налоги и сборы</t>
  </si>
  <si>
    <t>8.</t>
  </si>
  <si>
    <t>Страховые взносы</t>
  </si>
  <si>
    <t>9.</t>
  </si>
  <si>
    <t>Амортизация ОС</t>
  </si>
  <si>
    <t>10.</t>
  </si>
  <si>
    <t>Расходы на страхование</t>
  </si>
  <si>
    <t>11.</t>
  </si>
  <si>
    <t>Прочие</t>
  </si>
  <si>
    <t>11.1</t>
  </si>
  <si>
    <t>поверочные работы</t>
  </si>
  <si>
    <t>11.2</t>
  </si>
  <si>
    <t>почтово-курьерские услуги</t>
  </si>
  <si>
    <t>11.3</t>
  </si>
  <si>
    <t>юридические, нотариальные услуги</t>
  </si>
  <si>
    <t>11.4</t>
  </si>
  <si>
    <t>услуги по пром.безопасности, ликв.ЧС</t>
  </si>
  <si>
    <t>тыс.руб.</t>
  </si>
  <si>
    <t>11.5</t>
  </si>
  <si>
    <t>мерзлотный надзор</t>
  </si>
  <si>
    <t>11.6</t>
  </si>
  <si>
    <t>расходы на проживание на вахте</t>
  </si>
  <si>
    <t>11.7</t>
  </si>
  <si>
    <t>специальная оценка условий труда</t>
  </si>
  <si>
    <t>11.8</t>
  </si>
  <si>
    <t>природоохранные мероприятия</t>
  </si>
  <si>
    <t>11.9</t>
  </si>
  <si>
    <t>бухгалтерский аудит</t>
  </si>
  <si>
    <t>11.10</t>
  </si>
  <si>
    <t>лаб.исследования топлива</t>
  </si>
  <si>
    <t>11.11</t>
  </si>
  <si>
    <t>инвентаризация и оформление прав</t>
  </si>
  <si>
    <t>11.12</t>
  </si>
  <si>
    <t>услуги оценочных организаций</t>
  </si>
  <si>
    <t>11.13</t>
  </si>
  <si>
    <t>энергоаудит</t>
  </si>
  <si>
    <t>11.14</t>
  </si>
  <si>
    <t>прочие</t>
  </si>
  <si>
    <t>12.</t>
  </si>
  <si>
    <t>ТОПЛИВО</t>
  </si>
  <si>
    <t>13.</t>
  </si>
  <si>
    <t>РАСХОДЫ ИЗ ПРИБЫЛИ</t>
  </si>
  <si>
    <t>14.</t>
  </si>
  <si>
    <t>Налог на прибыль</t>
  </si>
  <si>
    <t>15.</t>
  </si>
  <si>
    <t>Проценты за кредит</t>
  </si>
  <si>
    <t>16.</t>
  </si>
  <si>
    <t>Экономия по топливу</t>
  </si>
  <si>
    <t>17.</t>
  </si>
  <si>
    <t>18.</t>
  </si>
  <si>
    <t xml:space="preserve">Инвестиционная надбавка </t>
  </si>
  <si>
    <t>19.</t>
  </si>
  <si>
    <t xml:space="preserve">Выпадающие доходы </t>
  </si>
  <si>
    <t>20.</t>
  </si>
  <si>
    <t>По предписанию ФАС России, ГКЦ РС(Я)</t>
  </si>
  <si>
    <t>21.</t>
  </si>
  <si>
    <t>Итого необходимая валовая выручка</t>
  </si>
  <si>
    <t>Полезный отпуск</t>
  </si>
  <si>
    <t>тыс.кВтч</t>
  </si>
  <si>
    <t>Одноставочный тариф</t>
  </si>
  <si>
    <t>руб./кВтч</t>
  </si>
  <si>
    <t>Устан.мощность эл. станций ПЭ, МВт</t>
  </si>
  <si>
    <t>МВт</t>
  </si>
  <si>
    <t>Удел.операционные расходы (УОР)</t>
  </si>
  <si>
    <t>Индекс эффективности операционных расходов (ИОР)</t>
  </si>
  <si>
    <t>%</t>
  </si>
  <si>
    <t>Итого</t>
  </si>
  <si>
    <t>Сбыт</t>
  </si>
  <si>
    <t>Факт 2024</t>
  </si>
  <si>
    <t>Структура и объем затрат ООО "ЯГК" за 2024 год на производство, передачу и сбыт электроэнергии</t>
  </si>
  <si>
    <t>Полезный отпуск, тариф</t>
  </si>
  <si>
    <t>ИПЦ факт СЭР РФ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</si>
</sst>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.00_р_._-;\-* #,##0.00_р_._-;_-* &quot;-&quot;??_р_._-;_-@_-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23"/>
      <name val="Arial"/>
      <family val="2"/>
      <charset val="204"/>
    </font>
    <font>
      <sz val="10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1"/>
      <color indexed="62"/>
      <name val="Arial"/>
      <family val="2"/>
      <charset val="204"/>
    </font>
    <font>
      <sz val="11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rgb="FFFF0000"/>
      <name val="Arial"/>
      <family val="2"/>
      <charset val="204"/>
    </font>
    <font>
      <sz val="10"/>
      <name val="Arial Cyr"/>
      <charset val="204"/>
    </font>
    <font>
      <b/>
      <sz val="9"/>
      <name val="Tahoma"/>
      <family val="2"/>
      <charset val="204"/>
    </font>
    <font>
      <b/>
      <sz val="11"/>
      <name val="Arial"/>
      <family val="2"/>
      <charset val="204"/>
    </font>
    <font>
      <b/>
      <sz val="11"/>
      <color theme="1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5" fillId="0" borderId="0"/>
    <xf numFmtId="0" fontId="13" fillId="0" borderId="0"/>
    <xf numFmtId="164" fontId="7" fillId="0" borderId="0" applyFont="0" applyFill="0" applyBorder="0" applyAlignment="0" applyProtection="0"/>
    <xf numFmtId="0" fontId="14" fillId="0" borderId="2" applyBorder="0">
      <alignment horizontal="center" vertical="center" wrapText="1"/>
    </xf>
    <xf numFmtId="0" fontId="3" fillId="0" borderId="0"/>
    <xf numFmtId="9" fontId="7" fillId="0" borderId="0" applyFont="0" applyFill="0" applyBorder="0" applyAlignment="0" applyProtection="0"/>
    <xf numFmtId="165" fontId="18" fillId="0" borderId="0" applyFont="0" applyFill="0" applyBorder="0" applyAlignment="0" applyProtection="0"/>
  </cellStyleXfs>
  <cellXfs count="67">
    <xf numFmtId="0" fontId="0" fillId="0" borderId="0" xfId="0"/>
    <xf numFmtId="4" fontId="1" fillId="0" borderId="0" xfId="0" applyNumberFormat="1" applyFont="1"/>
    <xf numFmtId="4" fontId="15" fillId="3" borderId="1" xfId="6" applyNumberFormat="1" applyFont="1" applyFill="1" applyBorder="1"/>
    <xf numFmtId="4" fontId="10" fillId="3" borderId="1" xfId="6" applyNumberFormat="1" applyFont="1" applyFill="1" applyBorder="1" applyAlignment="1">
      <alignment vertical="center"/>
    </xf>
    <xf numFmtId="4" fontId="0" fillId="0" borderId="0" xfId="0" applyNumberFormat="1" applyFont="1"/>
    <xf numFmtId="4" fontId="0" fillId="0" borderId="0" xfId="0" applyNumberFormat="1" applyFont="1" applyBorder="1"/>
    <xf numFmtId="4" fontId="0" fillId="0" borderId="0" xfId="0" applyNumberFormat="1" applyFont="1" applyBorder="1" applyAlignment="1">
      <alignment vertical="center"/>
    </xf>
    <xf numFmtId="4" fontId="6" fillId="2" borderId="1" xfId="1" applyNumberFormat="1" applyFont="1" applyFill="1" applyBorder="1" applyAlignment="1">
      <alignment horizontal="center" vertical="center" wrapText="1"/>
    </xf>
    <xf numFmtId="4" fontId="12" fillId="2" borderId="1" xfId="1" applyNumberFormat="1" applyFont="1" applyFill="1" applyBorder="1" applyAlignment="1">
      <alignment horizontal="center" vertical="center" wrapText="1"/>
    </xf>
    <xf numFmtId="4" fontId="8" fillId="4" borderId="1" xfId="1" applyNumberFormat="1" applyFont="1" applyFill="1" applyBorder="1" applyAlignment="1">
      <alignment horizontal="center" vertical="center"/>
    </xf>
    <xf numFmtId="4" fontId="8" fillId="4" borderId="1" xfId="1" applyNumberFormat="1" applyFont="1" applyFill="1" applyBorder="1" applyAlignment="1">
      <alignment vertical="center" wrapText="1"/>
    </xf>
    <xf numFmtId="4" fontId="8" fillId="4" borderId="1" xfId="1" applyNumberFormat="1" applyFont="1" applyFill="1" applyBorder="1" applyAlignment="1">
      <alignment horizontal="center" vertical="center" wrapText="1"/>
    </xf>
    <xf numFmtId="4" fontId="15" fillId="4" borderId="1" xfId="1" applyNumberFormat="1" applyFont="1" applyFill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vertical="center" wrapText="1"/>
    </xf>
    <xf numFmtId="4" fontId="4" fillId="0" borderId="1" xfId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left" vertical="center" wrapText="1"/>
    </xf>
    <xf numFmtId="4" fontId="10" fillId="0" borderId="1" xfId="1" applyNumberFormat="1" applyFont="1" applyFill="1" applyBorder="1" applyAlignment="1">
      <alignment horizontal="center" vertical="center" wrapText="1"/>
    </xf>
    <xf numFmtId="4" fontId="4" fillId="5" borderId="1" xfId="1" applyNumberFormat="1" applyFont="1" applyFill="1" applyBorder="1" applyAlignment="1" applyProtection="1">
      <alignment horizontal="left" vertical="center" wrapText="1"/>
      <protection locked="0"/>
    </xf>
    <xf numFmtId="4" fontId="4" fillId="5" borderId="1" xfId="1" applyNumberFormat="1" applyFont="1" applyFill="1" applyBorder="1" applyAlignment="1" applyProtection="1">
      <alignment horizontal="center" vertical="center" wrapText="1"/>
      <protection locked="0"/>
    </xf>
    <xf numFmtId="4" fontId="0" fillId="6" borderId="0" xfId="0" applyNumberFormat="1" applyFont="1" applyFill="1"/>
    <xf numFmtId="4" fontId="4" fillId="0" borderId="1" xfId="1" applyNumberFormat="1" applyFont="1" applyFill="1" applyBorder="1" applyAlignment="1">
      <alignment horizontal="center" vertical="center"/>
    </xf>
    <xf numFmtId="4" fontId="4" fillId="0" borderId="1" xfId="1" applyNumberFormat="1" applyFont="1" applyFill="1" applyBorder="1" applyAlignment="1">
      <alignment vertical="center" wrapText="1"/>
    </xf>
    <xf numFmtId="4" fontId="4" fillId="0" borderId="1" xfId="1" applyNumberFormat="1" applyFont="1" applyFill="1" applyBorder="1" applyAlignment="1">
      <alignment horizontal="center" vertical="center" wrapText="1"/>
    </xf>
    <xf numFmtId="4" fontId="0" fillId="0" borderId="0" xfId="0" applyNumberFormat="1" applyFont="1" applyFill="1"/>
    <xf numFmtId="4" fontId="4" fillId="0" borderId="1" xfId="1" applyNumberFormat="1" applyFont="1" applyFill="1" applyBorder="1" applyAlignment="1">
      <alignment horizontal="left" vertical="center" wrapText="1"/>
    </xf>
    <xf numFmtId="4" fontId="8" fillId="0" borderId="1" xfId="1" applyNumberFormat="1" applyFont="1" applyFill="1" applyBorder="1" applyAlignment="1">
      <alignment vertical="center" wrapText="1"/>
    </xf>
    <xf numFmtId="4" fontId="4" fillId="0" borderId="1" xfId="1" applyNumberFormat="1" applyFont="1" applyFill="1" applyBorder="1" applyAlignment="1">
      <alignment horizontal="center"/>
    </xf>
    <xf numFmtId="4" fontId="10" fillId="0" borderId="1" xfId="0" applyNumberFormat="1" applyFont="1" applyFill="1" applyBorder="1" applyAlignment="1">
      <alignment vertical="center"/>
    </xf>
    <xf numFmtId="4" fontId="4" fillId="0" borderId="1" xfId="1" applyNumberFormat="1" applyFont="1" applyFill="1" applyBorder="1" applyAlignment="1">
      <alignment horizontal="center" wrapText="1"/>
    </xf>
    <xf numFmtId="4" fontId="11" fillId="0" borderId="1" xfId="1" applyNumberFormat="1" applyFont="1" applyFill="1" applyBorder="1" applyAlignment="1">
      <alignment horizontal="center"/>
    </xf>
    <xf numFmtId="4" fontId="11" fillId="0" borderId="1" xfId="1" applyNumberFormat="1" applyFont="1" applyFill="1" applyBorder="1" applyAlignment="1">
      <alignment horizontal="left" vertical="center" wrapText="1"/>
    </xf>
    <xf numFmtId="4" fontId="11" fillId="0" borderId="1" xfId="1" applyNumberFormat="1" applyFont="1" applyFill="1" applyBorder="1" applyAlignment="1">
      <alignment horizontal="center" wrapText="1"/>
    </xf>
    <xf numFmtId="4" fontId="11" fillId="0" borderId="1" xfId="1" applyNumberFormat="1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/>
    </xf>
    <xf numFmtId="4" fontId="4" fillId="6" borderId="1" xfId="1" applyNumberFormat="1" applyFont="1" applyFill="1" applyBorder="1" applyAlignment="1">
      <alignment horizontal="center"/>
    </xf>
    <xf numFmtId="4" fontId="4" fillId="6" borderId="1" xfId="1" applyNumberFormat="1" applyFont="1" applyFill="1" applyBorder="1" applyAlignment="1">
      <alignment vertical="center" wrapText="1"/>
    </xf>
    <xf numFmtId="4" fontId="4" fillId="6" borderId="1" xfId="1" applyNumberFormat="1" applyFont="1" applyFill="1" applyBorder="1" applyAlignment="1">
      <alignment horizontal="center" wrapText="1"/>
    </xf>
    <xf numFmtId="4" fontId="10" fillId="6" borderId="1" xfId="1" applyNumberFormat="1" applyFont="1" applyFill="1" applyBorder="1" applyAlignment="1">
      <alignment horizontal="center" vertical="center" wrapText="1"/>
    </xf>
    <xf numFmtId="4" fontId="4" fillId="4" borderId="1" xfId="1" applyNumberFormat="1" applyFont="1" applyFill="1" applyBorder="1" applyAlignment="1">
      <alignment horizontal="center" vertical="center"/>
    </xf>
    <xf numFmtId="4" fontId="4" fillId="4" borderId="1" xfId="1" applyNumberFormat="1" applyFont="1" applyFill="1" applyBorder="1" applyAlignment="1">
      <alignment vertical="center" wrapText="1"/>
    </xf>
    <xf numFmtId="4" fontId="4" fillId="4" borderId="1" xfId="1" applyNumberFormat="1" applyFont="1" applyFill="1" applyBorder="1" applyAlignment="1">
      <alignment horizontal="center" vertical="center" wrapText="1"/>
    </xf>
    <xf numFmtId="4" fontId="12" fillId="4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/>
    <xf numFmtId="4" fontId="11" fillId="0" borderId="0" xfId="0" applyNumberFormat="1" applyFont="1" applyAlignment="1">
      <alignment vertical="center"/>
    </xf>
    <xf numFmtId="4" fontId="12" fillId="0" borderId="0" xfId="0" applyNumberFormat="1" applyFont="1"/>
    <xf numFmtId="4" fontId="16" fillId="4" borderId="1" xfId="4" applyNumberFormat="1" applyFont="1" applyFill="1" applyBorder="1" applyAlignment="1">
      <alignment horizontal="center" vertical="center"/>
    </xf>
    <xf numFmtId="4" fontId="15" fillId="4" borderId="1" xfId="5" applyNumberFormat="1" applyFont="1" applyFill="1" applyBorder="1" applyAlignment="1">
      <alignment horizontal="left" vertical="center" wrapText="1"/>
    </xf>
    <xf numFmtId="4" fontId="11" fillId="0" borderId="1" xfId="4" applyNumberFormat="1" applyFont="1" applyFill="1" applyBorder="1" applyAlignment="1">
      <alignment horizontal="center" vertical="center"/>
    </xf>
    <xf numFmtId="4" fontId="10" fillId="0" borderId="1" xfId="5" applyNumberFormat="1" applyFont="1" applyBorder="1" applyAlignment="1">
      <alignment horizontal="left" vertical="center" wrapText="1"/>
    </xf>
    <xf numFmtId="4" fontId="0" fillId="0" borderId="0" xfId="0" applyNumberFormat="1" applyFont="1" applyAlignment="1">
      <alignment vertical="center"/>
    </xf>
    <xf numFmtId="4" fontId="11" fillId="0" borderId="1" xfId="6" applyNumberFormat="1" applyFont="1" applyBorder="1" applyAlignment="1">
      <alignment horizontal="center" vertical="center"/>
    </xf>
    <xf numFmtId="4" fontId="10" fillId="3" borderId="1" xfId="7" applyNumberFormat="1" applyFont="1" applyFill="1" applyBorder="1" applyAlignment="1">
      <alignment vertical="center"/>
    </xf>
    <xf numFmtId="4" fontId="2" fillId="0" borderId="0" xfId="0" applyNumberFormat="1" applyFont="1"/>
    <xf numFmtId="4" fontId="17" fillId="0" borderId="0" xfId="0" applyNumberFormat="1" applyFont="1" applyAlignment="1">
      <alignment horizontal="center"/>
    </xf>
    <xf numFmtId="4" fontId="9" fillId="0" borderId="1" xfId="1" applyNumberFormat="1" applyFont="1" applyFill="1" applyBorder="1" applyAlignment="1">
      <alignment horizontal="left" vertical="center" wrapText="1"/>
    </xf>
    <xf numFmtId="4" fontId="12" fillId="0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Alignment="1">
      <alignment horizontal="center"/>
    </xf>
    <xf numFmtId="4" fontId="16" fillId="3" borderId="1" xfId="2" applyNumberFormat="1" applyFont="1" applyFill="1" applyBorder="1" applyAlignment="1">
      <alignment horizontal="center" vertical="center" wrapText="1"/>
    </xf>
    <xf numFmtId="4" fontId="4" fillId="2" borderId="1" xfId="1" applyNumberFormat="1" applyFont="1" applyFill="1" applyBorder="1" applyAlignment="1">
      <alignment horizontal="center" vertical="center" wrapText="1"/>
    </xf>
    <xf numFmtId="4" fontId="8" fillId="4" borderId="1" xfId="3" applyNumberFormat="1" applyFont="1" applyFill="1" applyBorder="1" applyAlignment="1">
      <alignment horizontal="center" vertical="center"/>
    </xf>
    <xf numFmtId="4" fontId="16" fillId="3" borderId="3" xfId="2" applyNumberFormat="1" applyFont="1" applyFill="1" applyBorder="1" applyAlignment="1">
      <alignment horizontal="center" vertical="center" wrapText="1"/>
    </xf>
    <xf numFmtId="4" fontId="8" fillId="2" borderId="1" xfId="1" applyNumberFormat="1" applyFont="1" applyFill="1" applyBorder="1" applyAlignment="1">
      <alignment horizontal="center" vertical="center" wrapText="1"/>
    </xf>
    <xf numFmtId="4" fontId="16" fillId="4" borderId="3" xfId="4" applyNumberFormat="1" applyFont="1" applyFill="1" applyBorder="1" applyAlignment="1">
      <alignment horizontal="center" vertical="center"/>
    </xf>
    <xf numFmtId="4" fontId="15" fillId="4" borderId="3" xfId="5" applyNumberFormat="1" applyFont="1" applyFill="1" applyBorder="1" applyAlignment="1">
      <alignment horizontal="left" vertical="center" wrapText="1"/>
    </xf>
    <xf numFmtId="4" fontId="15" fillId="3" borderId="3" xfId="6" applyNumberFormat="1" applyFont="1" applyFill="1" applyBorder="1"/>
  </cellXfs>
  <cellStyles count="9">
    <cellStyle name="ЗаголовокСтолбца 2 2 2 2" xfId="5" xr:uid="{00000000-0005-0000-0000-000000000000}"/>
    <cellStyle name="Обычный" xfId="0" builtinId="0"/>
    <cellStyle name="Обычный 15 3" xfId="6" xr:uid="{00000000-0005-0000-0000-000002000000}"/>
    <cellStyle name="Обычный 2 2 5" xfId="3" xr:uid="{00000000-0005-0000-0000-000003000000}"/>
    <cellStyle name="Обычный 4 4" xfId="2" xr:uid="{00000000-0005-0000-0000-000004000000}"/>
    <cellStyle name="Обычный_Приложение" xfId="1" xr:uid="{00000000-0005-0000-0000-000005000000}"/>
    <cellStyle name="Процентный 7 2" xfId="7" xr:uid="{00000000-0005-0000-0000-000006000000}"/>
    <cellStyle name="Финансовый 2 6" xfId="8" xr:uid="{4CFE5E28-7D20-4807-8ABC-1B5FB0F5F3FD}"/>
    <cellStyle name="Финансовый 7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irkov\&#1071;&#1097;&#1080;&#1082;\DOCUME~1\PSTOKO~1\LOCALS~1\Temp\proverk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kheeva\&#1071;&#1097;&#1080;&#1082;\&#1052;&#1086;&#1080;%20&#1076;&#1086;&#1082;&#1091;&#1084;&#1077;&#1085;&#1090;&#1099;\2006&#1075;\&#1060;&#1057;&#1058;%20&#1087;&#1088;&#1086;&#1075;&#1085;&#1086;&#1079;%202008&#1075;\2007%20&#1074;%20&#1091;&#1089;&#1083;&#1086;&#1074;&#1080;&#1103;&#1093;%2020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irkov\&#1071;&#1097;&#1080;&#1082;\Documents%20and%20Settings\mikheeva\&#1056;&#1072;&#1073;&#1086;&#1095;&#1080;&#1081;%20&#1089;&#1090;&#1086;&#1083;\PREDEL.ELEK.200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ikheeva\&#1071;&#1097;&#1080;&#1082;\&#1052;&#1086;&#1080;%20&#1076;&#1086;&#1082;&#1091;&#1084;&#1077;&#1085;&#1090;&#1099;\2007&#1075;&#1086;&#1076;\&#1053;&#1043;&#1056;&#1069;&#1057;\Documents%20and%20Settings\peo6\&#1056;&#1072;&#1073;&#1086;&#1095;&#1080;&#1081;%20&#1089;&#1090;&#1086;&#1083;\&#1044;&#1083;&#1103;%20&#1056;&#1069;&#1050;%20(30.08.06&#1075;)\&#1044;&#1083;&#1103;%20&#1056;&#1069;&#1050;%20(30.08.06&#1075;)\&#1044;&#1083;&#1103;%20&#1056;&#1069;&#1050;%20EXPERT_GRES.2007.5_&#1071;&#1082;&#1091;&#1090;&#1080;&#1103;_NEW%20(&#1050;&#1086;&#1088;&#1103;&#1075;&#1080;&#1085;&#1072;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irkov\&#1071;&#1097;&#1080;&#1082;\&#1052;&#1086;&#1080;%20&#1076;&#1086;&#1082;&#1091;&#1084;&#1077;&#1085;&#1090;&#1099;\2008&#1075;\&#1055;&#1077;&#1088;&#1077;&#1089;&#1084;&#1086;&#1090;&#1088;%20&#1090;&#1072;&#1088;&#1080;&#1092;&#1072;\&#1054;&#1082;&#1086;&#1085;&#1095;&#1072;&#1090;&#1077;&#1083;&#1100;&#1085;&#1099;&#1077;%20&#1058;&#1072;&#1073;&#1083;&#1080;&#1094;&#1099;%20&#1082;%20&#1055;&#1088;&#1086;&#1090;&#1086;&#1082;&#1086;&#1083;&#1091;%202008&#1087;&#1086;&#1089;&#1083;&#1077;&#107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1041;&#1072;&#1075;&#1080;&#1085;&#1072;\&#1089;&#1077;&#1090;&#1077;&#1074;&#1072;&#1103;\&#1052;&#1086;&#1080;%20&#1076;&#1086;&#1082;&#1091;&#1084;&#1077;&#1085;&#1090;&#1099;\2005\Prognoz%202006\&#1052;&#1072;&#1082;&#1077;&#1090;&#1055;&#1088;&#1080;&#1073;&#1099;&#1083;&#108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  <sheetName val="Заголовок"/>
      <sheetName val="REESTR"/>
      <sheetName val="Баланс ээ"/>
      <sheetName val="Баланс мощности"/>
      <sheetName val="сбыт"/>
      <sheetName val="Рег генер"/>
      <sheetName val="сети"/>
      <sheetName val="regs"/>
      <sheetName val="Справочники"/>
      <sheetName val="слесаря"/>
      <sheetName val="ЭСО"/>
      <sheetName val="proverka"/>
      <sheetName val="СЛ7"/>
      <sheetName val="TEHSHEET"/>
      <sheetName val="Титульный"/>
      <sheetName val="REESTR_MO"/>
      <sheetName val="СЛ3"/>
      <sheetName val="Инструкция"/>
      <sheetName val="списки"/>
      <sheetName val="Вводные данные систем"/>
      <sheetName val="Топливо2009"/>
      <sheetName val="2009"/>
      <sheetName val="Опросный лист МЭ РФ"/>
      <sheetName val="Баланс по уровням U квартальный"/>
      <sheetName val="расчет стоимостных показателей"/>
      <sheetName val="Тарифно-договорная модель"/>
      <sheetName val="Тср 12-17"/>
      <sheetName val="Передача эл.энергии"/>
      <sheetName val="T0"/>
      <sheetName val="расшир сс"/>
      <sheetName val="cc"/>
      <sheetName val="смета"/>
      <sheetName val="прибыль"/>
      <sheetName val="прочие"/>
      <sheetName val="12 прибыль"/>
      <sheetName val="УПЛ"/>
      <sheetName val="ППЛ"/>
      <sheetName val="резерв"/>
      <sheetName val="спорт культ проф маст"/>
      <sheetName val="прочие прочие"/>
      <sheetName val="возм.пр.ущерба"/>
      <sheetName val="пени,штрафы"/>
      <sheetName val="реал. ОС, МПЗ, пр."/>
      <sheetName val="Списание"/>
      <sheetName val="АРЕНДА"/>
      <sheetName val="РТ передача"/>
      <sheetName val="Лист2"/>
      <sheetName val="Лист1"/>
      <sheetName val="ик"/>
      <sheetName val="ээ"/>
      <sheetName val="Расчет НВВ общий"/>
      <sheetName val="Ген. не уч. ОРЭМ"/>
      <sheetName val="Свод"/>
      <sheetName val="База"/>
      <sheetName val="I"/>
      <sheetName val="MTO REV.0"/>
      <sheetName val="ПРОГНОЗ_1"/>
      <sheetName val="Dati Caricati"/>
      <sheetName val="Амгинс."/>
      <sheetName val="Таб 7"/>
      <sheetName val="кобяйс."/>
      <sheetName val="алдан"/>
      <sheetName val="Пообъектно"/>
      <sheetName val="Примечание"/>
      <sheetName val="ОБЩАЯ БАЗА"/>
      <sheetName val="Курсы валют ЦБ"/>
      <sheetName val="СЭЛТ"/>
      <sheetName val="5"/>
      <sheetName val="Tier1"/>
      <sheetName val="1"/>
      <sheetName val="УрРасч"/>
      <sheetName val="Adj2002"/>
      <sheetName val="UnadjBS"/>
      <sheetName val="Ед.опр.раб"/>
      <sheetName val="Расчет тарифа"/>
      <sheetName val="отчёт"/>
      <sheetName val="Тарифное меню 2"/>
      <sheetName val="5тх"/>
      <sheetName val="ОХЗ КТС"/>
      <sheetName val="Книга1.xls"/>
      <sheetName val="Вспомогат_по месяцам_"/>
      <sheetName val="Лист1 (3)"/>
      <sheetName val="17. Периоды"/>
      <sheetName val="Панель управления"/>
      <sheetName val="виды движения КВ"/>
      <sheetName val="перечень СП"/>
      <sheetName val="Ед_опр_раб"/>
      <sheetName val="Check"/>
    </sheetNames>
    <sheetDataSet>
      <sheetData sheetId="0" refreshError="1"/>
      <sheetData sheetId="1" refreshError="1"/>
      <sheetData sheetId="2" refreshError="1">
        <row r="5">
          <cell r="G5">
            <v>4551113.38</v>
          </cell>
        </row>
        <row r="52">
          <cell r="G52">
            <v>0</v>
          </cell>
        </row>
        <row r="53">
          <cell r="G53">
            <v>0</v>
          </cell>
        </row>
        <row r="54">
          <cell r="G54">
            <v>0</v>
          </cell>
        </row>
        <row r="55">
          <cell r="G55">
            <v>0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0</v>
          </cell>
        </row>
        <row r="61">
          <cell r="G61">
            <v>0</v>
          </cell>
        </row>
        <row r="63">
          <cell r="G63">
            <v>0</v>
          </cell>
        </row>
        <row r="64">
          <cell r="G64">
            <v>0</v>
          </cell>
        </row>
        <row r="65">
          <cell r="G65">
            <v>0</v>
          </cell>
        </row>
        <row r="66">
          <cell r="G66">
            <v>0</v>
          </cell>
        </row>
        <row r="67">
          <cell r="G67">
            <v>0</v>
          </cell>
        </row>
        <row r="68">
          <cell r="G68">
            <v>0</v>
          </cell>
        </row>
        <row r="70">
          <cell r="G70">
            <v>0</v>
          </cell>
        </row>
        <row r="71">
          <cell r="G71">
            <v>0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0</v>
          </cell>
        </row>
        <row r="78">
          <cell r="G78">
            <v>0</v>
          </cell>
        </row>
        <row r="80">
          <cell r="G80">
            <v>0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0</v>
          </cell>
        </row>
        <row r="85">
          <cell r="G85">
            <v>0</v>
          </cell>
        </row>
        <row r="87">
          <cell r="G87">
            <v>0</v>
          </cell>
        </row>
        <row r="88">
          <cell r="G88">
            <v>0</v>
          </cell>
        </row>
        <row r="89">
          <cell r="G89">
            <v>0</v>
          </cell>
        </row>
        <row r="90">
          <cell r="G90">
            <v>0</v>
          </cell>
        </row>
        <row r="91">
          <cell r="G91">
            <v>0</v>
          </cell>
        </row>
        <row r="93">
          <cell r="G93">
            <v>4885.2489999999998</v>
          </cell>
        </row>
        <row r="95">
          <cell r="G95">
            <v>0</v>
          </cell>
        </row>
        <row r="96">
          <cell r="G96">
            <v>0</v>
          </cell>
        </row>
        <row r="100">
          <cell r="G100">
            <v>0</v>
          </cell>
        </row>
        <row r="101">
          <cell r="G101">
            <v>0</v>
          </cell>
        </row>
        <row r="102">
          <cell r="G102">
            <v>0</v>
          </cell>
        </row>
        <row r="103">
          <cell r="G103">
            <v>0</v>
          </cell>
        </row>
        <row r="104">
          <cell r="G104">
            <v>0</v>
          </cell>
        </row>
        <row r="105">
          <cell r="G105">
            <v>0</v>
          </cell>
        </row>
        <row r="106">
          <cell r="G106">
            <v>0</v>
          </cell>
        </row>
        <row r="107">
          <cell r="G107">
            <v>0</v>
          </cell>
        </row>
        <row r="108">
          <cell r="G108">
            <v>0</v>
          </cell>
        </row>
        <row r="109">
          <cell r="G109">
            <v>0</v>
          </cell>
        </row>
        <row r="110">
          <cell r="G110">
            <v>0</v>
          </cell>
        </row>
        <row r="111">
          <cell r="G111">
            <v>0</v>
          </cell>
        </row>
        <row r="112">
          <cell r="G112">
            <v>0</v>
          </cell>
        </row>
        <row r="113">
          <cell r="G113">
            <v>0</v>
          </cell>
        </row>
        <row r="114">
          <cell r="G114">
            <v>0</v>
          </cell>
        </row>
        <row r="115">
          <cell r="G115">
            <v>0</v>
          </cell>
        </row>
        <row r="116">
          <cell r="G116">
            <v>0</v>
          </cell>
        </row>
        <row r="118">
          <cell r="G118">
            <v>0</v>
          </cell>
        </row>
        <row r="119">
          <cell r="G119">
            <v>0</v>
          </cell>
        </row>
        <row r="120">
          <cell r="G120">
            <v>0</v>
          </cell>
        </row>
        <row r="121">
          <cell r="G121">
            <v>0</v>
          </cell>
        </row>
        <row r="122">
          <cell r="G122">
            <v>0</v>
          </cell>
        </row>
        <row r="123">
          <cell r="G123">
            <v>0</v>
          </cell>
        </row>
        <row r="125">
          <cell r="G125">
            <v>0</v>
          </cell>
        </row>
        <row r="126">
          <cell r="G126">
            <v>0</v>
          </cell>
        </row>
        <row r="128">
          <cell r="G128">
            <v>0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0</v>
          </cell>
        </row>
        <row r="133">
          <cell r="G133">
            <v>0</v>
          </cell>
        </row>
        <row r="135">
          <cell r="G135">
            <v>0</v>
          </cell>
        </row>
        <row r="136">
          <cell r="G136">
            <v>0</v>
          </cell>
        </row>
        <row r="137">
          <cell r="G137">
            <v>0</v>
          </cell>
        </row>
        <row r="138">
          <cell r="G138">
            <v>0</v>
          </cell>
        </row>
        <row r="139">
          <cell r="G139">
            <v>0</v>
          </cell>
        </row>
        <row r="141">
          <cell r="G141">
            <v>0</v>
          </cell>
        </row>
        <row r="143">
          <cell r="G143">
            <v>0</v>
          </cell>
        </row>
        <row r="144">
          <cell r="G144">
            <v>0</v>
          </cell>
        </row>
        <row r="167">
          <cell r="G167">
            <v>33455</v>
          </cell>
        </row>
        <row r="168">
          <cell r="G168">
            <v>33455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1021917.9</v>
          </cell>
        </row>
        <row r="177">
          <cell r="G177">
            <v>9531141.4000000004</v>
          </cell>
        </row>
        <row r="178">
          <cell r="G178">
            <v>0</v>
          </cell>
        </row>
        <row r="179">
          <cell r="G179">
            <v>-211795.6</v>
          </cell>
        </row>
        <row r="180">
          <cell r="G180">
            <v>9742937</v>
          </cell>
        </row>
        <row r="182">
          <cell r="G182">
            <v>70876</v>
          </cell>
        </row>
        <row r="184">
          <cell r="G184">
            <v>70876</v>
          </cell>
        </row>
        <row r="185">
          <cell r="G185">
            <v>93095</v>
          </cell>
        </row>
        <row r="186">
          <cell r="G186">
            <v>83302</v>
          </cell>
        </row>
        <row r="187">
          <cell r="G187">
            <v>247273</v>
          </cell>
        </row>
        <row r="188">
          <cell r="G188">
            <v>9990210</v>
          </cell>
        </row>
        <row r="190">
          <cell r="G190">
            <v>4885.2420000000002</v>
          </cell>
        </row>
        <row r="192">
          <cell r="G192">
            <v>204.49780000000001</v>
          </cell>
        </row>
        <row r="193">
          <cell r="G193">
            <v>3</v>
          </cell>
        </row>
        <row r="197">
          <cell r="G197">
            <v>30806</v>
          </cell>
        </row>
        <row r="198">
          <cell r="G198">
            <v>162856</v>
          </cell>
        </row>
        <row r="199">
          <cell r="G199">
            <v>246720</v>
          </cell>
        </row>
        <row r="200">
          <cell r="G200">
            <v>3162101</v>
          </cell>
        </row>
        <row r="201">
          <cell r="G201">
            <v>97739</v>
          </cell>
        </row>
        <row r="202">
          <cell r="G202">
            <v>0</v>
          </cell>
        </row>
        <row r="203">
          <cell r="G203">
            <v>97739</v>
          </cell>
        </row>
        <row r="204">
          <cell r="G204">
            <v>1050666</v>
          </cell>
        </row>
        <row r="205">
          <cell r="G205">
            <v>259805</v>
          </cell>
        </row>
        <row r="206">
          <cell r="G206">
            <v>518097</v>
          </cell>
        </row>
        <row r="207">
          <cell r="G207">
            <v>527232</v>
          </cell>
        </row>
        <row r="208">
          <cell r="G208">
            <v>6056022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6056022</v>
          </cell>
        </row>
        <row r="212">
          <cell r="G212">
            <v>12685</v>
          </cell>
        </row>
        <row r="214">
          <cell r="G214">
            <v>12685</v>
          </cell>
        </row>
        <row r="215">
          <cell r="G215">
            <v>25380</v>
          </cell>
        </row>
        <row r="216">
          <cell r="G216">
            <v>7796.5</v>
          </cell>
        </row>
        <row r="217">
          <cell r="G217">
            <v>200248.5</v>
          </cell>
        </row>
        <row r="219">
          <cell r="G219">
            <v>27394</v>
          </cell>
        </row>
        <row r="220">
          <cell r="G220">
            <v>169360</v>
          </cell>
        </row>
        <row r="221">
          <cell r="G221">
            <v>3424.5</v>
          </cell>
        </row>
        <row r="222">
          <cell r="G222">
            <v>70</v>
          </cell>
        </row>
        <row r="223">
          <cell r="G223">
            <v>190005.5</v>
          </cell>
        </row>
        <row r="224">
          <cell r="G224">
            <v>436115.5</v>
          </cell>
        </row>
        <row r="226">
          <cell r="G226">
            <v>0</v>
          </cell>
        </row>
        <row r="228">
          <cell r="G228">
            <v>6492137.5</v>
          </cell>
        </row>
        <row r="230">
          <cell r="G230">
            <v>3821.2640000000001</v>
          </cell>
        </row>
        <row r="232">
          <cell r="G232">
            <v>1698.9503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>
        <row r="5">
          <cell r="G5">
            <v>16503137.241579933</v>
          </cell>
        </row>
      </sheetData>
      <sheetData sheetId="33">
        <row r="5">
          <cell r="G5">
            <v>16503137.241579933</v>
          </cell>
        </row>
      </sheetData>
      <sheetData sheetId="34">
        <row r="5">
          <cell r="G5">
            <v>16503137.241579933</v>
          </cell>
        </row>
      </sheetData>
      <sheetData sheetId="35">
        <row r="5">
          <cell r="G5">
            <v>16503137.241579933</v>
          </cell>
        </row>
      </sheetData>
      <sheetData sheetId="36">
        <row r="5">
          <cell r="G5">
            <v>16503137.241579933</v>
          </cell>
        </row>
      </sheetData>
      <sheetData sheetId="37">
        <row r="5">
          <cell r="G5">
            <v>16503137.241579933</v>
          </cell>
        </row>
      </sheetData>
      <sheetData sheetId="38">
        <row r="5">
          <cell r="G5">
            <v>16503137.241579933</v>
          </cell>
        </row>
      </sheetData>
      <sheetData sheetId="39">
        <row r="5">
          <cell r="G5">
            <v>16503137.241579933</v>
          </cell>
        </row>
      </sheetData>
      <sheetData sheetId="40">
        <row r="5">
          <cell r="G5">
            <v>16503137.241579933</v>
          </cell>
        </row>
      </sheetData>
      <sheetData sheetId="41">
        <row r="5">
          <cell r="G5">
            <v>16503137.241579933</v>
          </cell>
        </row>
      </sheetData>
      <sheetData sheetId="42">
        <row r="5">
          <cell r="G5">
            <v>16503137.241579933</v>
          </cell>
        </row>
      </sheetData>
      <sheetData sheetId="43">
        <row r="5">
          <cell r="G5">
            <v>16503137.241579933</v>
          </cell>
        </row>
      </sheetData>
      <sheetData sheetId="44">
        <row r="5">
          <cell r="G5">
            <v>16503137.241579933</v>
          </cell>
        </row>
      </sheetData>
      <sheetData sheetId="45">
        <row r="5">
          <cell r="G5">
            <v>16503137.241579933</v>
          </cell>
        </row>
      </sheetData>
      <sheetData sheetId="46">
        <row r="5">
          <cell r="G5">
            <v>16503137.241579933</v>
          </cell>
        </row>
      </sheetData>
      <sheetData sheetId="47">
        <row r="5">
          <cell r="G5">
            <v>16503137.241579933</v>
          </cell>
        </row>
      </sheetData>
      <sheetData sheetId="48">
        <row r="5">
          <cell r="G5">
            <v>16503137.241579933</v>
          </cell>
        </row>
      </sheetData>
      <sheetData sheetId="49">
        <row r="5">
          <cell r="G5">
            <v>16503137.241579933</v>
          </cell>
        </row>
      </sheetData>
      <sheetData sheetId="50">
        <row r="5">
          <cell r="G5">
            <v>16503137.241579933</v>
          </cell>
        </row>
      </sheetData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риф (4)"/>
      <sheetName val="Тариф (3)"/>
      <sheetName val="Тариф (2)"/>
      <sheetName val="Тариф максимум"/>
      <sheetName val="Тариф мин"/>
      <sheetName val="Тариф"/>
      <sheetName val="Лист1"/>
      <sheetName val="ЭСО"/>
      <sheetName val="5тх"/>
      <sheetName val="FST5"/>
      <sheetName val="Заголовок"/>
      <sheetName val="2018"/>
      <sheetName val="2017"/>
      <sheetName val="2016 изм (2)"/>
      <sheetName val="2016"/>
      <sheetName val="2016 изм"/>
      <sheetName val="2015"/>
      <sheetName val="2015 изм"/>
      <sheetName val="2014"/>
      <sheetName val="2014 изм"/>
      <sheetName val="2013"/>
      <sheetName val="2013 изм"/>
      <sheetName val="2012"/>
      <sheetName val="8(тх)byte"/>
      <sheetName val="6(тх)"/>
      <sheetName val="1(тх) прод1"/>
      <sheetName val="1(тх) свод"/>
      <sheetName val="1(тх) прод2"/>
      <sheetName val="9(тх)byte"/>
      <sheetName val="2(тх)"/>
      <sheetName val="10(тх)"/>
      <sheetName val="2007 в условиях 2008"/>
      <sheetName val="электро по формулам"/>
      <sheetName val="для РЭК"/>
      <sheetName val="с СГЭС"/>
      <sheetName val=" пг для НВВ"/>
      <sheetName val="таблица по НВВ"/>
      <sheetName val="по сетям"/>
      <sheetName val="1"/>
      <sheetName val="2"/>
      <sheetName val="3"/>
      <sheetName val="1k"/>
      <sheetName val="4"/>
      <sheetName val="5"/>
      <sheetName val="6"/>
      <sheetName val="2k"/>
      <sheetName val="1 ПГ"/>
      <sheetName val="7"/>
      <sheetName val="8"/>
      <sheetName val="9"/>
      <sheetName val="3k"/>
      <sheetName val="10"/>
      <sheetName val="11"/>
      <sheetName val="12"/>
      <sheetName val="4k"/>
      <sheetName val="2 ПГ"/>
      <sheetName val="отрасли"/>
      <sheetName val="ф 9_1"/>
      <sheetName val="Диапазоны"/>
      <sheetName val="REESTR"/>
      <sheetName val="выпад д-ды"/>
      <sheetName val="факт КТС"/>
      <sheetName val="план ТАРИФ"/>
      <sheetName val="план КТС"/>
      <sheetName val="ХВ всего"/>
      <sheetName val="ХВ ЖФ"/>
      <sheetName val="свод"/>
      <sheetName val="Обсл.компьют"/>
      <sheetName val="орг не смотр"/>
      <sheetName val="кальк КТС"/>
      <sheetName val="Тепло КТС"/>
      <sheetName val="командир"/>
      <sheetName val="Представ"/>
      <sheetName val="сокращ"/>
      <sheetName val="трансп не смотр"/>
      <sheetName val="усл.стор.орган"/>
      <sheetName val="свод с поясн"/>
      <sheetName val="аренда (2)"/>
      <sheetName val="нотар.и суд"/>
      <sheetName val="ПР№4.1шины"/>
      <sheetName val="команд.инвентариз"/>
      <sheetName val="ком.обсл.термин"/>
      <sheetName val="расшифр.ком"/>
      <sheetName val="модерниз"/>
      <sheetName val="усл.стор.орг.по сбору кварпл"/>
      <sheetName val="бензин"/>
      <sheetName val="анализ фот 2009-2011"/>
      <sheetName val="мариничеву"/>
      <sheetName val="мариничеву (2)"/>
      <sheetName val="Свод хоз расд "/>
      <sheetName val="Лист1 (2)"/>
      <sheetName val="кассиры"/>
      <sheetName val="ведущ касиры"/>
      <sheetName val="Охр труд"/>
      <sheetName val="увед"/>
      <sheetName val="программир"/>
      <sheetName val="УС"/>
      <sheetName val="командир (2)"/>
      <sheetName val="в отпуск"/>
      <sheetName val="канц расх"/>
      <sheetName val="прочие расходы"/>
      <sheetName val="канцел.поПост. 219"/>
      <sheetName val="свод ХР"/>
      <sheetName val="1 кв"/>
      <sheetName val="2 кв"/>
      <sheetName val="3кв"/>
      <sheetName val="4 кв"/>
      <sheetName val="ост"/>
      <sheetName val="аренда"/>
      <sheetName val="транс форма РЭК"/>
      <sheetName val="водители по договору"/>
      <sheetName val="убор-курьер по дог"/>
      <sheetName val="Штат"/>
      <sheetName val="Прочий доход"/>
      <sheetName val="СВОД (на подпись)"/>
      <sheetName val="СВОД (помесячно)"/>
      <sheetName val="филиал"/>
      <sheetName val="авто ИД"/>
      <sheetName val="аб"/>
      <sheetName val="алл"/>
      <sheetName val="амг"/>
      <sheetName val="анаб"/>
      <sheetName val="бул"/>
      <sheetName val="ввил"/>
      <sheetName val="вкол"/>
      <sheetName val="вяна"/>
      <sheetName val="вил"/>
      <sheetName val="гор"/>
      <sheetName val="жиг"/>
      <sheetName val="коб"/>
      <sheetName val="мкан"/>
      <sheetName val="мом"/>
      <sheetName val="нкол"/>
      <sheetName val="нюр"/>
      <sheetName val="олек"/>
      <sheetName val="олен"/>
      <sheetName val="скол"/>
      <sheetName val="сун"/>
      <sheetName val="татт"/>
      <sheetName val="томп"/>
      <sheetName val="уалд"/>
      <sheetName val="ханг"/>
      <sheetName val="чур"/>
      <sheetName val="эб"/>
      <sheetName val="нам"/>
      <sheetName val="алд"/>
      <sheetName val="зар"/>
      <sheetName val="Маган"/>
      <sheetName val="аэропорт"/>
      <sheetName val="Лист2"/>
      <sheetName val="Лист3"/>
      <sheetName val="Справочник"/>
      <sheetName val="Смета"/>
      <sheetName val="Баланс"/>
      <sheetName val=" ВСЕ РАЙОНЫ"/>
      <sheetName val="Абыйский улус"/>
      <sheetName val="Аллаиховский улус"/>
      <sheetName val="Амгинский улус"/>
      <sheetName val="Анабарский улус"/>
      <sheetName val="Булунский улус"/>
      <sheetName val="Верхневилюйский улус"/>
      <sheetName val="Верхнеколымский улус"/>
      <sheetName val="Верхоянский улус"/>
      <sheetName val="Вилюйский улус"/>
      <sheetName val="Горный улус"/>
      <sheetName val="Жиганский улус"/>
      <sheetName val="Кобяйский улус"/>
      <sheetName val="Кобяйско-зареченский"/>
      <sheetName val="Мегино-Кангаласский улус"/>
      <sheetName val="Момский улус"/>
      <sheetName val="Нижнеколымский улус"/>
      <sheetName val="Нюрбинский улус"/>
      <sheetName val="Олекминский улус"/>
      <sheetName val="Оленекский улус"/>
      <sheetName val="Среднеколымский улус"/>
      <sheetName val="Сунтарский улус"/>
      <sheetName val="Таттинский улус"/>
      <sheetName val="Томпонский улус"/>
      <sheetName val="Усть-Алданский улус"/>
      <sheetName val="Хангаласский улус"/>
      <sheetName val="Чурапчинский улус"/>
      <sheetName val="Эвено-Бытантайский улус"/>
      <sheetName val="ДСК"/>
      <sheetName val="ФКК"/>
      <sheetName val="Томпонский улус УК"/>
      <sheetName val="Якутск УК"/>
      <sheetName val="МУП Хатассы емкость"/>
      <sheetName val="1(вс)2017"/>
      <sheetName val="приложение 2017"/>
      <sheetName val="1(вс)"/>
      <sheetName val="приложение 1 РЭК"/>
      <sheetName val="приложение 1"/>
      <sheetName val="2(вс)"/>
      <sheetName val="3(вс)"/>
      <sheetName val="4(вс)"/>
      <sheetName val="5(вс)"/>
      <sheetName val="6(вс)"/>
      <sheetName val="7(вс)"/>
      <sheetName val="8(вс)"/>
      <sheetName val="Закл.тарифа2016"/>
      <sheetName val="СЛ4"/>
      <sheetName val="TEHSHEET"/>
      <sheetName val="СЛ2"/>
      <sheetName val="СЛ6"/>
      <sheetName val="СЛ7"/>
      <sheetName val="СЛ5"/>
      <sheetName val="Титульный"/>
      <sheetName val="СЛ3"/>
      <sheetName val="Пр №2 2021 кв1"/>
      <sheetName val="Пр №2 2021 кв (2)"/>
      <sheetName val="Пр №2 2021 кв (3)"/>
      <sheetName val="фб"/>
      <sheetName val="Проводки'02"/>
      <sheetName val="Tier1"/>
      <sheetName val="5.БЗ_МГОК"/>
      <sheetName val="UnadjBS"/>
      <sheetName val="KPI"/>
      <sheetName val="сети"/>
      <sheetName val="fes"/>
      <sheetName val="regs"/>
      <sheetName val="0 (фст)"/>
      <sheetName val="REESTR_MO"/>
      <sheetName val="Объекты"/>
      <sheetName val="Сл8"/>
      <sheetName val="Сл9"/>
      <sheetName val="Инструкция"/>
      <sheetName val="Баланс ээ"/>
      <sheetName val="Баланс мощности"/>
      <sheetName val="сбыт"/>
      <sheetName val="Рег генер"/>
      <sheetName val="справочники"/>
      <sheetName val="Ожид_2010"/>
      <sheetName val="13"/>
      <sheetName val="16"/>
      <sheetName val="17.1"/>
      <sheetName val="2.1"/>
      <sheetName val="2.2"/>
      <sheetName val="22"/>
      <sheetName val="0.1"/>
      <sheetName val="11 (Н)"/>
      <sheetName val="14"/>
      <sheetName val="15"/>
      <sheetName val="17"/>
      <sheetName val="18"/>
      <sheetName val="19"/>
      <sheetName val="20"/>
      <sheetName val="21"/>
      <sheetName val="23"/>
      <sheetName val="24.1"/>
      <sheetName val="24"/>
      <sheetName val="25"/>
      <sheetName val="26"/>
      <sheetName val="27"/>
      <sheetName val="28"/>
      <sheetName val="29"/>
      <sheetName val="30"/>
      <sheetName val="6.1"/>
      <sheetName val="Прил 1 оптим верх"/>
      <sheetName val="NTMK sales FRT"/>
      <sheetName val="assumptions"/>
      <sheetName val="Тепловые пункты"/>
      <sheetName val="Rev"/>
      <sheetName val="Adjustments"/>
      <sheetName val="Управление"/>
      <sheetName val="FCF"/>
      <sheetName val="Schedules"/>
      <sheetName val="Proj. Bal."/>
      <sheetName val="Rat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8">
          <cell r="G8">
            <v>133233.55053825999</v>
          </cell>
        </row>
      </sheetData>
      <sheetData sheetId="12">
        <row r="8">
          <cell r="G8">
            <v>133233.55053825999</v>
          </cell>
        </row>
      </sheetData>
      <sheetData sheetId="13">
        <row r="8">
          <cell r="G8">
            <v>133233.55053825999</v>
          </cell>
        </row>
      </sheetData>
      <sheetData sheetId="14">
        <row r="8">
          <cell r="G8">
            <v>1</v>
          </cell>
        </row>
      </sheetData>
      <sheetData sheetId="15">
        <row r="8">
          <cell r="G8">
            <v>133233.55053825999</v>
          </cell>
        </row>
      </sheetData>
      <sheetData sheetId="16">
        <row r="8">
          <cell r="G8">
            <v>133233.55053825999</v>
          </cell>
        </row>
      </sheetData>
      <sheetData sheetId="17">
        <row r="8">
          <cell r="G8">
            <v>133233.55053825999</v>
          </cell>
        </row>
      </sheetData>
      <sheetData sheetId="18">
        <row r="8">
          <cell r="G8">
            <v>133233.55053825999</v>
          </cell>
        </row>
      </sheetData>
      <sheetData sheetId="19">
        <row r="8">
          <cell r="G8">
            <v>133233.55053825999</v>
          </cell>
        </row>
      </sheetData>
      <sheetData sheetId="20">
        <row r="8">
          <cell r="G8">
            <v>133233.55053825999</v>
          </cell>
        </row>
      </sheetData>
      <sheetData sheetId="21">
        <row r="8">
          <cell r="G8">
            <v>133233.55053825999</v>
          </cell>
        </row>
      </sheetData>
      <sheetData sheetId="22">
        <row r="8">
          <cell r="G8">
            <v>133233.55053825999</v>
          </cell>
        </row>
      </sheetData>
      <sheetData sheetId="23">
        <row r="8">
          <cell r="G8">
            <v>133233.55053825999</v>
          </cell>
        </row>
      </sheetData>
      <sheetData sheetId="24">
        <row r="8">
          <cell r="G8">
            <v>133233.55053825999</v>
          </cell>
        </row>
      </sheetData>
      <sheetData sheetId="25">
        <row r="8">
          <cell r="G8">
            <v>133233.55053825999</v>
          </cell>
        </row>
      </sheetData>
      <sheetData sheetId="26">
        <row r="8">
          <cell r="G8">
            <v>133233.55053825999</v>
          </cell>
        </row>
      </sheetData>
      <sheetData sheetId="27">
        <row r="8">
          <cell r="G8">
            <v>133233.55053825999</v>
          </cell>
        </row>
      </sheetData>
      <sheetData sheetId="28">
        <row r="8">
          <cell r="G8">
            <v>133233.55053825999</v>
          </cell>
        </row>
      </sheetData>
      <sheetData sheetId="29">
        <row r="8">
          <cell r="G8">
            <v>133233.55053825999</v>
          </cell>
        </row>
      </sheetData>
      <sheetData sheetId="30">
        <row r="8">
          <cell r="G8">
            <v>133233.55053825999</v>
          </cell>
        </row>
      </sheetData>
      <sheetData sheetId="31">
        <row r="8">
          <cell r="G8">
            <v>133233.55053825999</v>
          </cell>
        </row>
      </sheetData>
      <sheetData sheetId="32">
        <row r="8">
          <cell r="G8">
            <v>133233.55053825999</v>
          </cell>
        </row>
      </sheetData>
      <sheetData sheetId="33">
        <row r="8">
          <cell r="G8">
            <v>1</v>
          </cell>
        </row>
      </sheetData>
      <sheetData sheetId="34">
        <row r="8">
          <cell r="G8">
            <v>133233.55053825999</v>
          </cell>
        </row>
      </sheetData>
      <sheetData sheetId="35">
        <row r="8">
          <cell r="G8">
            <v>133233.55053825999</v>
          </cell>
        </row>
      </sheetData>
      <sheetData sheetId="36">
        <row r="8">
          <cell r="G8">
            <v>133233.55053825999</v>
          </cell>
        </row>
      </sheetData>
      <sheetData sheetId="37">
        <row r="8">
          <cell r="G8">
            <v>133233.55053825999</v>
          </cell>
        </row>
      </sheetData>
      <sheetData sheetId="38">
        <row r="8">
          <cell r="G8">
            <v>133233.55053825999</v>
          </cell>
        </row>
      </sheetData>
      <sheetData sheetId="39">
        <row r="8">
          <cell r="G8">
            <v>133233.55053825999</v>
          </cell>
        </row>
      </sheetData>
      <sheetData sheetId="40">
        <row r="8">
          <cell r="G8">
            <v>133233.55053825999</v>
          </cell>
        </row>
      </sheetData>
      <sheetData sheetId="41">
        <row r="8">
          <cell r="G8">
            <v>133233.55053825999</v>
          </cell>
        </row>
      </sheetData>
      <sheetData sheetId="42">
        <row r="8">
          <cell r="G8">
            <v>133233.55053825999</v>
          </cell>
        </row>
      </sheetData>
      <sheetData sheetId="43">
        <row r="8">
          <cell r="G8">
            <v>133233.55053825999</v>
          </cell>
        </row>
      </sheetData>
      <sheetData sheetId="44">
        <row r="8">
          <cell r="G8">
            <v>133233.55053825999</v>
          </cell>
        </row>
      </sheetData>
      <sheetData sheetId="45">
        <row r="8">
          <cell r="G8">
            <v>1</v>
          </cell>
        </row>
      </sheetData>
      <sheetData sheetId="46">
        <row r="8">
          <cell r="G8">
            <v>133233.55053825999</v>
          </cell>
        </row>
      </sheetData>
      <sheetData sheetId="47">
        <row r="8">
          <cell r="G8">
            <v>133233.55053825999</v>
          </cell>
        </row>
      </sheetData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>
        <row r="8">
          <cell r="G8">
            <v>133233.55053825999</v>
          </cell>
        </row>
      </sheetData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>
        <row r="8">
          <cell r="G8">
            <v>0</v>
          </cell>
        </row>
      </sheetData>
      <sheetData sheetId="187">
        <row r="8">
          <cell r="G8">
            <v>0</v>
          </cell>
        </row>
      </sheetData>
      <sheetData sheetId="188">
        <row r="8">
          <cell r="G8">
            <v>0</v>
          </cell>
        </row>
      </sheetData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/>
      <sheetData sheetId="221"/>
      <sheetData sheetId="222"/>
      <sheetData sheetId="223"/>
      <sheetData sheetId="224"/>
      <sheetData sheetId="225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/>
      <sheetData sheetId="259"/>
      <sheetData sheetId="260" refreshError="1"/>
      <sheetData sheetId="261" refreshError="1"/>
      <sheetData sheetId="262" refreshError="1"/>
      <sheetData sheetId="263" refreshError="1"/>
      <sheetData sheetId="264"/>
      <sheetData sheetId="265"/>
      <sheetData sheetId="266"/>
      <sheetData sheetId="26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Инструкция"/>
      <sheetName val="Заголовок"/>
      <sheetName val="Справочники"/>
      <sheetName val="сбыт"/>
      <sheetName val="сети"/>
      <sheetName val="ЭСО"/>
      <sheetName val="Рег генер"/>
      <sheetName val="Баланс ээ"/>
      <sheetName val="Баланс мощности"/>
      <sheetName val="regs"/>
      <sheetName val="Регионы"/>
      <sheetName val="Лист1"/>
      <sheetName val="FES"/>
      <sheetName val="Диапазоны"/>
      <sheetName val="REESTR"/>
      <sheetName val="Лист2"/>
      <sheetName val="FST5"/>
      <sheetName val="Алдан"/>
      <sheetName val="СЛ7"/>
      <sheetName val="TEHSHEET"/>
      <sheetName val="слесаря"/>
      <sheetName val="Титульный"/>
      <sheetName val="REESTR_MO"/>
      <sheetName val="СЛ3"/>
      <sheetName val="Кобяйс."/>
      <sheetName val="СЛ5"/>
      <sheetName val="Топливо"/>
      <sheetName val="камаз ко-440-5 ГУП"/>
      <sheetName val="Автотранспортные до П в рц"/>
      <sheetName val="Автотранспортные КГМ"/>
      <sheetName val="Себест. сжиг. по МР"/>
      <sheetName val="СВОД на м3"/>
      <sheetName val="СВОД на руб"/>
      <sheetName val="СВОД на руб зн"/>
      <sheetName val="СВОД на куб зн расш"/>
      <sheetName val="ТМ"/>
      <sheetName val="Захороне"/>
      <sheetName val="фот сжига"/>
      <sheetName val="Прейскурант св Арктика"/>
      <sheetName val="Доходы"/>
      <sheetName val="ОТИЗ"/>
      <sheetName val="Прейскурант 100-700000 м3"/>
      <sheetName val="ОТКО"/>
      <sheetName val="2020г"/>
      <sheetName val="расчет ТКО 96"/>
      <sheetName val="Титульный лист"/>
      <sheetName val="PREDEL.ELEK.2007"/>
      <sheetName val="свод улусы 2022"/>
      <sheetName val="3-летние на 20121-2023"/>
      <sheetName val="1-летние на 2021 уголь"/>
      <sheetName val="1-летние на 2021 нефть"/>
      <sheetName val="1-летние на 2021 кгс"/>
      <sheetName val="однолетние на 2022"/>
      <sheetName val="свод на 2022"/>
      <sheetName val="аванс 2022"/>
      <sheetName val="момские 22"/>
      <sheetName val="ип калугин в.г. НЕФТЬ"/>
      <sheetName val="кур"/>
      <sheetName val="винтранс"/>
      <sheetName val="ип егоров в.в.лот12"/>
      <sheetName val="ип прудецкая об лот8"/>
      <sheetName val="ип прудецкая об лот9"/>
      <sheetName val="ип прудецкая об лот10"/>
      <sheetName val="ип прудецкая об лот2"/>
      <sheetName val="ип никитин ик лот1"/>
      <sheetName val="ип никитин ик лот2"/>
      <sheetName val="ип никитин ик лот3"/>
      <sheetName val="ип григорьев сд4"/>
      <sheetName val="серсай6"/>
      <sheetName val="ип воропаева ад42"/>
      <sheetName val="ип никонов си40"/>
      <sheetName val="ип никонов си41"/>
      <sheetName val="ип туприн ас3"/>
      <sheetName val="ЗУР"/>
      <sheetName val="мехстрой45"/>
      <sheetName val="ип жирков аю1 уголь"/>
      <sheetName val="ип жирков аю29"/>
      <sheetName val="ип жирков аю30"/>
      <sheetName val="ип калугин вг31"/>
      <sheetName val="ип калугин вг32"/>
      <sheetName val="ип романов сг35"/>
      <sheetName val="ип романов сг36"/>
      <sheetName val="теплотехника4"/>
      <sheetName val="ип андреев ан33"/>
      <sheetName val="ип андреев ан34"/>
      <sheetName val="ип андреев анНЕФТЬ"/>
      <sheetName val="скам-групп9"/>
      <sheetName val="скам-групп11"/>
      <sheetName val="скам-групп12"/>
      <sheetName val="ип даудов "/>
      <sheetName val="горохова рв5"/>
      <sheetName val="москвитин ин13"/>
      <sheetName val="москвитин ин9 нефть"/>
      <sheetName val="омега43 ханг"/>
      <sheetName val="антипин иа11"/>
      <sheetName val="ООО СахаСпецТранс"/>
      <sheetName val="ООО ССТ короткая"/>
      <sheetName val="оплата сст"/>
      <sheetName val="ООО ИнвестДорСтрой 8"/>
      <sheetName val="ООО СахаКамСервис 15"/>
      <sheetName val="ООО СахаКамСервис 44"/>
      <sheetName val="ИП Третьяков А.А.16"/>
      <sheetName val="ИП Третьяков А.А.4"/>
      <sheetName val="ИП Третьяков А.А.3"/>
      <sheetName val="ясц5"/>
      <sheetName val="ясц6"/>
      <sheetName val="ясц7"/>
      <sheetName val="ООО ЯСЦ 19"/>
      <sheetName val="ООО ЯСЦ 20"/>
      <sheetName val="ИП Степанов И.И.21"/>
      <sheetName val="ИП Слепцов Х.Х.22"/>
      <sheetName val="ИП Слепцов Х.Х.5"/>
      <sheetName val="ват1нюрба"/>
      <sheetName val="ват2нюрба"/>
      <sheetName val="ват3нюрба"/>
      <sheetName val="ват1 горный"/>
      <sheetName val="ват2 горный"/>
      <sheetName val="ват3 горный"/>
      <sheetName val="ООО ВАТ 17"/>
      <sheetName val="ООО ВАТ 7"/>
      <sheetName val="ООО ВАТ 23"/>
      <sheetName val="ООО ВАТ 25"/>
      <sheetName val="ООО ВАТ 37"/>
      <sheetName val="ООО ВАТ 38"/>
      <sheetName val="ООО ВАТ 39"/>
      <sheetName val="ООО Алекс 24"/>
      <sheetName val="ИП Скобенко Г.Г."/>
      <sheetName val="ТЯНЯ"/>
      <sheetName val="Лист3"/>
      <sheetName val="Лист4"/>
      <sheetName val="Лист5"/>
      <sheetName val="Лист6"/>
      <sheetName val="1 дек.ирелях"/>
      <sheetName val="2дек. ирелях"/>
      <sheetName val="3дек.ирелях "/>
      <sheetName val="Лист7"/>
      <sheetName val="идс"/>
      <sheetName val="третьяков а.а."/>
      <sheetName val="никонов"/>
      <sheetName val="ват"/>
      <sheetName val="ват (2)"/>
      <sheetName val="ват (3)"/>
      <sheetName val="ват (4)"/>
      <sheetName val="трехлетние аванс фп"/>
      <sheetName val="торги 2022 годовые"/>
      <sheetName val="Лист16"/>
      <sheetName val="верхоянск22"/>
      <sheetName val="удорожание"/>
      <sheetName val="удорожание (2)"/>
      <sheetName val="Лист8"/>
      <sheetName val="Лист10"/>
      <sheetName val="Лист9"/>
      <sheetName val="Справочник"/>
      <sheetName val="св. о."/>
      <sheetName val="ДДКП"/>
      <sheetName val="Узл. цены"/>
      <sheetName val="Расчеты"/>
      <sheetName val="Tier1"/>
      <sheetName val="КУ1"/>
      <sheetName val="0 (ФСТ)"/>
      <sheetName val="Вспомогат(по месяцам)"/>
      <sheetName val="FCF"/>
      <sheetName val="Schedules"/>
      <sheetName val="Proj. Bal."/>
      <sheetName val="Ratios"/>
      <sheetName val="Parameters"/>
      <sheetName val="Пояснения"/>
      <sheetName val="ленск"/>
      <sheetName val="Adjustments"/>
    </sheetNames>
    <sheetDataSet>
      <sheetData sheetId="0"/>
      <sheetData sheetId="1"/>
      <sheetData sheetId="2"/>
      <sheetData sheetId="3"/>
      <sheetData sheetId="4" refreshError="1"/>
      <sheetData sheetId="5"/>
      <sheetData sheetId="6">
        <row r="11">
          <cell r="G11">
            <v>0</v>
          </cell>
          <cell r="H11">
            <v>12741</v>
          </cell>
        </row>
        <row r="12">
          <cell r="G12">
            <v>0</v>
          </cell>
          <cell r="H12">
            <v>9750</v>
          </cell>
        </row>
        <row r="14">
          <cell r="G14">
            <v>0</v>
          </cell>
          <cell r="H14">
            <v>833</v>
          </cell>
        </row>
        <row r="15">
          <cell r="G15">
            <v>0</v>
          </cell>
          <cell r="H15">
            <v>934</v>
          </cell>
        </row>
        <row r="17">
          <cell r="G17">
            <v>0</v>
          </cell>
          <cell r="H17">
            <v>840</v>
          </cell>
        </row>
        <row r="18">
          <cell r="G18">
            <v>0</v>
          </cell>
          <cell r="H18">
            <v>3840</v>
          </cell>
        </row>
        <row r="20">
          <cell r="G20">
            <v>0</v>
          </cell>
          <cell r="H20">
            <v>3840</v>
          </cell>
        </row>
        <row r="25">
          <cell r="G25">
            <v>0</v>
          </cell>
          <cell r="H25">
            <v>12741</v>
          </cell>
        </row>
        <row r="27">
          <cell r="G27">
            <v>0</v>
          </cell>
          <cell r="H27">
            <v>1851</v>
          </cell>
        </row>
        <row r="28">
          <cell r="G28">
            <v>0</v>
          </cell>
          <cell r="H28">
            <v>1848</v>
          </cell>
        </row>
      </sheetData>
      <sheetData sheetId="7"/>
      <sheetData sheetId="8" refreshError="1">
        <row r="13">
          <cell r="F13">
            <v>15941</v>
          </cell>
        </row>
        <row r="18">
          <cell r="F18">
            <v>3837424</v>
          </cell>
        </row>
        <row r="19">
          <cell r="F19">
            <v>4883</v>
          </cell>
        </row>
        <row r="20">
          <cell r="F20">
            <v>391127</v>
          </cell>
        </row>
        <row r="21">
          <cell r="F21">
            <v>90765</v>
          </cell>
        </row>
        <row r="22">
          <cell r="F22">
            <v>436930</v>
          </cell>
        </row>
        <row r="23">
          <cell r="F23">
            <v>326319</v>
          </cell>
        </row>
        <row r="25">
          <cell r="F25">
            <v>0</v>
          </cell>
        </row>
        <row r="26">
          <cell r="F26">
            <v>0</v>
          </cell>
        </row>
        <row r="28">
          <cell r="F28">
            <v>0</v>
          </cell>
        </row>
        <row r="30">
          <cell r="F30">
            <v>0</v>
          </cell>
        </row>
        <row r="31">
          <cell r="F31">
            <v>19368</v>
          </cell>
        </row>
        <row r="32">
          <cell r="F32">
            <v>7796.5</v>
          </cell>
        </row>
        <row r="33">
          <cell r="F33">
            <v>188712.5</v>
          </cell>
        </row>
        <row r="35">
          <cell r="F35">
            <v>17424</v>
          </cell>
        </row>
        <row r="36">
          <cell r="F36">
            <v>169360</v>
          </cell>
        </row>
        <row r="37">
          <cell r="F37">
            <v>1858.5</v>
          </cell>
        </row>
        <row r="38">
          <cell r="F38">
            <v>70</v>
          </cell>
        </row>
        <row r="39">
          <cell r="F39">
            <v>53050.5</v>
          </cell>
        </row>
        <row r="40">
          <cell r="F40">
            <v>268927.5</v>
          </cell>
        </row>
        <row r="42">
          <cell r="F42">
            <v>0</v>
          </cell>
        </row>
        <row r="44">
          <cell r="F44">
            <v>6492137.5</v>
          </cell>
        </row>
        <row r="46">
          <cell r="F46">
            <v>3821.2640000000001</v>
          </cell>
        </row>
        <row r="48">
          <cell r="F48">
            <v>1698.9502688115765</v>
          </cell>
        </row>
      </sheetData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>
        <row r="3">
          <cell r="E3">
            <v>0</v>
          </cell>
        </row>
      </sheetData>
      <sheetData sheetId="50">
        <row r="13">
          <cell r="F13">
            <v>64807209.600000001</v>
          </cell>
        </row>
      </sheetData>
      <sheetData sheetId="51"/>
      <sheetData sheetId="52"/>
      <sheetData sheetId="53"/>
      <sheetData sheetId="54"/>
      <sheetData sheetId="55">
        <row r="11">
          <cell r="G11">
            <v>0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 refreshError="1"/>
      <sheetData sheetId="82" refreshError="1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/>
      <sheetData sheetId="164"/>
      <sheetData sheetId="165"/>
      <sheetData sheetId="166"/>
      <sheetData sheetId="167" refreshError="1"/>
      <sheetData sheetId="168" refreshError="1"/>
      <sheetData sheetId="169"/>
      <sheetData sheetId="17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Смета на произв. эл. и тепла"/>
      <sheetName val="Смета на тепло 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 (Н)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0 (ФСТ)"/>
      <sheetName val="сбыт"/>
      <sheetName val="Рег генер"/>
      <sheetName val="сети"/>
      <sheetName val="Таб 7"/>
      <sheetName val="Титульный"/>
      <sheetName val="TEHSHEET"/>
      <sheetName val="Свод"/>
      <sheetName val="ПП-1"/>
      <sheetName val="Топливо"/>
      <sheetName val="ПП-2"/>
      <sheetName val="ПП-2 (база)"/>
      <sheetName val="ПП-5"/>
      <sheetName val="ПП-5 (кот.с ПУ)"/>
      <sheetName val="ПП-5 (кот.с ПУ) (до)"/>
      <sheetName val="ПП-7"/>
      <sheetName val="ПП-6"/>
      <sheetName val="ПП-8"/>
      <sheetName val="% тепла"/>
      <sheetName val="списки"/>
      <sheetName val="СЛ1"/>
      <sheetName val="СЛ2"/>
      <sheetName val="Справочник"/>
      <sheetName val="Смета"/>
      <sheetName val="Баланс"/>
      <sheetName val=""/>
      <sheetName val="Для РЭК EXPERT_GRES.2007"/>
      <sheetName val="болванка"/>
      <sheetName val="Лист2"/>
      <sheetName val="Баланс ээ"/>
      <sheetName val="Баланс мощности"/>
      <sheetName val="regs"/>
      <sheetName val="FST5"/>
      <sheetName val="REESTR"/>
      <sheetName val="REESTR_MO"/>
      <sheetName val="Титульный лист"/>
      <sheetName val="КУ1"/>
      <sheetName val="ЭСО"/>
      <sheetName val="fes"/>
      <sheetName val="слесаря"/>
      <sheetName val="Проводки'02"/>
      <sheetName val="АКРасч"/>
      <sheetName val="38эк.обос. МУ ЕИАС"/>
      <sheetName val="Ф-1 (для АО-энерго)"/>
      <sheetName val="Ф-2 (для АО-энерго)"/>
      <sheetName val="перекрестка"/>
      <sheetName val="Adj2002"/>
      <sheetName val="TECHSHEET"/>
      <sheetName val="LIST_OPTIONS"/>
      <sheetName val="Контакты"/>
      <sheetName val="Управление"/>
      <sheetName val="Себест БНВ"/>
      <sheetName val="FCF"/>
      <sheetName val="proj. bal."/>
      <sheetName val="ratios"/>
      <sheetName val="Лист"/>
      <sheetName val="навигация"/>
      <sheetName val="Производство электроэнергии"/>
      <sheetName val="Adjustments"/>
      <sheetName val="ПЛАН ПОСТАВКИ ФАС РФ 2022"/>
      <sheetName val="Панель управлени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."/>
      <sheetName val="Т.2"/>
      <sheetName val="Т3,"/>
      <sheetName val="Т4"/>
      <sheetName val="Т5"/>
      <sheetName val="Т6,"/>
      <sheetName val="7"/>
      <sheetName val="Т8"/>
      <sheetName val="9"/>
      <sheetName val="10"/>
      <sheetName val="11"/>
      <sheetName val="смета12 "/>
      <sheetName val="Э-12.1"/>
      <sheetName val="12.1.1."/>
      <sheetName val="12.1.2."/>
      <sheetName val="12.1.3."/>
      <sheetName val="Т-12.2."/>
      <sheetName val="12.2.1."/>
      <sheetName val="11.2.2."/>
      <sheetName val="Лист1 (2)"/>
      <sheetName val="Лист1"/>
      <sheetName val="Лист3"/>
      <sheetName val="квл13"/>
      <sheetName val="П-14"/>
      <sheetName val="П-14.Э-1 "/>
      <sheetName val="14.1.1.."/>
      <sheetName val="14.1.2."/>
      <sheetName val="14.1.3"/>
      <sheetName val="П14-Т2"/>
      <sheetName val="14.2.1."/>
      <sheetName val="14.2.2."/>
      <sheetName val="НВВ"/>
      <sheetName val="Тариф выручка"/>
      <sheetName val="Расчет-топлива"/>
      <sheetName val="Баланс"/>
      <sheetName val="Баланс-перес"/>
      <sheetName val="П1.11."/>
      <sheetName val="капрем 19"/>
      <sheetName val="Трансп20"/>
      <sheetName val="матр.21"/>
      <sheetName val="энергя 22"/>
      <sheetName val="Покуп.Эн.23"/>
      <sheetName val="ЗП-24"/>
      <sheetName val="Лист7"/>
      <sheetName val="Амор."/>
      <sheetName val="Вод.Н.26"/>
      <sheetName val="Аб.Пл."/>
      <sheetName val="ПСЕБ-28"/>
      <sheetName val="%АК 29"/>
      <sheetName val="%АК 29пере"/>
      <sheetName val="ППР30"/>
      <sheetName val="31"/>
      <sheetName val="32"/>
      <sheetName val="33"/>
      <sheetName val="34"/>
      <sheetName val="35"/>
      <sheetName val="36"/>
      <sheetName val="сбыт"/>
      <sheetName val="38"/>
      <sheetName val="39,"/>
      <sheetName val="40"/>
      <sheetName val="экономия-41"/>
      <sheetName val="38нет"/>
      <sheetName val="39"/>
      <sheetName val="Лист5"/>
      <sheetName val="Лист2"/>
      <sheetName val="П1"/>
      <sheetName val="Заголовок"/>
      <sheetName val="13"/>
      <sheetName val="16"/>
      <sheetName val="17.1"/>
      <sheetName val="2.1"/>
      <sheetName val="2.2"/>
      <sheetName val="2"/>
      <sheetName val="22"/>
      <sheetName val="4"/>
      <sheetName val="5"/>
      <sheetName val="6"/>
      <sheetName val="0.1"/>
      <sheetName val="1"/>
      <sheetName val="11 (Н)"/>
      <sheetName val="12"/>
      <sheetName val="14"/>
      <sheetName val="15"/>
      <sheetName val="17"/>
      <sheetName val="18"/>
      <sheetName val="19"/>
      <sheetName val="20"/>
      <sheetName val="21"/>
      <sheetName val="23"/>
      <sheetName val="24.1"/>
      <sheetName val="24"/>
      <sheetName val="25"/>
      <sheetName val="26"/>
      <sheetName val="27"/>
      <sheetName val="28"/>
      <sheetName val="29"/>
      <sheetName val="30"/>
      <sheetName val="6.1"/>
      <sheetName val="8"/>
      <sheetName val="Управление"/>
      <sheetName val="2002(v2)"/>
      <sheetName val="0 (ФСТ)"/>
      <sheetName val="Окончательные Таблицы к Протоко"/>
      <sheetName val="КВАНТ"/>
      <sheetName val="Т1_"/>
      <sheetName val="Т_2"/>
      <sheetName val="смета12_"/>
      <sheetName val="Э-12_1"/>
      <sheetName val="12_1_1_"/>
      <sheetName val="12_1_2_"/>
      <sheetName val="12_1_3_"/>
      <sheetName val="Т-12_2_"/>
      <sheetName val="12_2_1_"/>
      <sheetName val="11_2_2_"/>
      <sheetName val="Лист1_(2)"/>
      <sheetName val="П-14_Э-1_"/>
      <sheetName val="14_1_1__"/>
      <sheetName val="14_1_2_"/>
      <sheetName val="14_1_3"/>
      <sheetName val="14_2_1_"/>
      <sheetName val="14_2_2_"/>
      <sheetName val="Тариф_выручка"/>
      <sheetName val="П1_11_"/>
      <sheetName val="капрем_19"/>
      <sheetName val="матр_21"/>
      <sheetName val="энергя_22"/>
      <sheetName val="Покуп_Эн_23"/>
      <sheetName val="Амор_"/>
      <sheetName val="Вод_Н_26"/>
      <sheetName val="Аб_Пл_"/>
      <sheetName val="%АК_29"/>
      <sheetName val="%АК_29пере"/>
      <sheetName val="17_1"/>
      <sheetName val="2_1"/>
      <sheetName val="2_2"/>
      <sheetName val="0_1"/>
      <sheetName val="11_(Н)"/>
      <sheetName val="24_1"/>
      <sheetName val="6_1"/>
      <sheetName val="Окончательные_Таблицы_к_Протоко"/>
      <sheetName val="Т1_1"/>
      <sheetName val="Т_21"/>
      <sheetName val="смета12_1"/>
      <sheetName val="Э-12_11"/>
      <sheetName val="12_1_1_1"/>
      <sheetName val="12_1_2_1"/>
      <sheetName val="12_1_3_1"/>
      <sheetName val="Т-12_2_1"/>
      <sheetName val="12_2_1_1"/>
      <sheetName val="11_2_2_1"/>
      <sheetName val="Лист1_(2)1"/>
      <sheetName val="П-14_Э-1_1"/>
      <sheetName val="14_1_1__1"/>
      <sheetName val="14_1_2_1"/>
      <sheetName val="14_1_31"/>
      <sheetName val="14_2_1_1"/>
      <sheetName val="14_2_2_1"/>
      <sheetName val="Тариф_выручка1"/>
      <sheetName val="П1_11_1"/>
      <sheetName val="капрем_191"/>
      <sheetName val="матр_211"/>
      <sheetName val="энергя_221"/>
      <sheetName val="Покуп_Эн_231"/>
      <sheetName val="Амор_1"/>
      <sheetName val="Вод_Н_261"/>
      <sheetName val="Аб_Пл_1"/>
      <sheetName val="%АК_291"/>
      <sheetName val="%АК_29пере1"/>
      <sheetName val="17_11"/>
      <sheetName val="2_11"/>
      <sheetName val="2_21"/>
      <sheetName val="0_11"/>
      <sheetName val="11_(Н)1"/>
      <sheetName val="24_11"/>
      <sheetName val="6_11"/>
      <sheetName val="Окончательные_Таблицы_к_Проток1"/>
      <sheetName val="Т1_2"/>
      <sheetName val="Т_22"/>
      <sheetName val="смета12_2"/>
      <sheetName val="Э-12_12"/>
      <sheetName val="12_1_1_2"/>
      <sheetName val="12_1_2_2"/>
      <sheetName val="12_1_3_2"/>
      <sheetName val="Т-12_2_2"/>
      <sheetName val="12_2_1_2"/>
      <sheetName val="11_2_2_2"/>
      <sheetName val="Лист1_(2)2"/>
      <sheetName val="П-14_Э-1_2"/>
      <sheetName val="14_1_1__2"/>
      <sheetName val="14_1_2_2"/>
      <sheetName val="14_1_32"/>
      <sheetName val="14_2_1_2"/>
      <sheetName val="14_2_2_2"/>
      <sheetName val="Тариф_выручка2"/>
      <sheetName val="П1_11_2"/>
      <sheetName val="капрем_192"/>
      <sheetName val="матр_212"/>
      <sheetName val="энергя_222"/>
      <sheetName val="Покуп_Эн_232"/>
      <sheetName val="Амор_2"/>
      <sheetName val="Вод_Н_262"/>
      <sheetName val="Аб_Пл_2"/>
      <sheetName val="%АК_292"/>
      <sheetName val="%АК_29пере2"/>
      <sheetName val="17_12"/>
      <sheetName val="2_12"/>
      <sheetName val="2_22"/>
      <sheetName val="0_12"/>
      <sheetName val="11_(Н)2"/>
      <sheetName val="24_12"/>
      <sheetName val="6_12"/>
      <sheetName val="Окончательные_Таблицы_к_Проток2"/>
      <sheetName val="Т1_3"/>
      <sheetName val="Т_23"/>
      <sheetName val="смета12_3"/>
      <sheetName val="Э-12_13"/>
      <sheetName val="12_1_1_3"/>
      <sheetName val="12_1_2_3"/>
      <sheetName val="12_1_3_3"/>
      <sheetName val="Т-12_2_3"/>
      <sheetName val="12_2_1_3"/>
      <sheetName val="11_2_2_3"/>
      <sheetName val="Лист1_(2)3"/>
      <sheetName val="П-14_Э-1_3"/>
      <sheetName val="14_1_1__3"/>
      <sheetName val="14_1_2_3"/>
      <sheetName val="14_1_33"/>
      <sheetName val="14_2_1_3"/>
      <sheetName val="14_2_2_3"/>
      <sheetName val="Тариф_выручка3"/>
      <sheetName val="П1_11_3"/>
      <sheetName val="капрем_193"/>
      <sheetName val="матр_213"/>
      <sheetName val="энергя_223"/>
      <sheetName val="Покуп_Эн_233"/>
      <sheetName val="Амор_3"/>
      <sheetName val="Вод_Н_263"/>
      <sheetName val="Аб_Пл_3"/>
      <sheetName val="%АК_293"/>
      <sheetName val="%АК_29пере3"/>
      <sheetName val="17_13"/>
      <sheetName val="2_13"/>
      <sheetName val="2_23"/>
      <sheetName val="0_13"/>
      <sheetName val="11_(Н)3"/>
      <sheetName val="24_13"/>
      <sheetName val="6_13"/>
      <sheetName val="Окончательные_Таблицы_к_Проток3"/>
      <sheetName val="Т1_4"/>
      <sheetName val="Т_24"/>
      <sheetName val="смета12_4"/>
      <sheetName val="Э-12_14"/>
      <sheetName val="12_1_1_4"/>
      <sheetName val="12_1_2_4"/>
      <sheetName val="12_1_3_4"/>
      <sheetName val="Т-12_2_4"/>
      <sheetName val="12_2_1_4"/>
      <sheetName val="11_2_2_4"/>
      <sheetName val="Лист1_(2)4"/>
      <sheetName val="П-14_Э-1_4"/>
      <sheetName val="14_1_1__4"/>
      <sheetName val="14_1_2_4"/>
      <sheetName val="14_1_34"/>
      <sheetName val="14_2_1_4"/>
      <sheetName val="14_2_2_4"/>
      <sheetName val="Тариф_выручка4"/>
      <sheetName val="П1_11_4"/>
      <sheetName val="капрем_194"/>
      <sheetName val="матр_214"/>
      <sheetName val="энергя_224"/>
      <sheetName val="Покуп_Эн_234"/>
      <sheetName val="Амор_4"/>
      <sheetName val="Вод_Н_264"/>
      <sheetName val="Аб_Пл_4"/>
      <sheetName val="%АК_294"/>
      <sheetName val="%АК_29пере4"/>
      <sheetName val="17_14"/>
      <sheetName val="2_14"/>
      <sheetName val="2_24"/>
      <sheetName val="0_14"/>
      <sheetName val="11_(Н)4"/>
      <sheetName val="24_14"/>
      <sheetName val="6_14"/>
      <sheetName val="Окончательные_Таблицы_к_Проток4"/>
      <sheetName val="Т1_5"/>
      <sheetName val="Т_25"/>
      <sheetName val="смета12_5"/>
      <sheetName val="Э-12_15"/>
      <sheetName val="12_1_1_5"/>
      <sheetName val="12_1_2_5"/>
      <sheetName val="12_1_3_5"/>
      <sheetName val="Т-12_2_5"/>
      <sheetName val="12_2_1_5"/>
      <sheetName val="11_2_2_5"/>
      <sheetName val="Лист1_(2)5"/>
      <sheetName val="П-14_Э-1_5"/>
      <sheetName val="14_1_1__5"/>
      <sheetName val="14_1_2_5"/>
      <sheetName val="14_1_35"/>
      <sheetName val="14_2_1_5"/>
      <sheetName val="14_2_2_5"/>
      <sheetName val="Тариф_выручка5"/>
      <sheetName val="П1_11_5"/>
      <sheetName val="капрем_195"/>
      <sheetName val="матр_215"/>
      <sheetName val="энергя_225"/>
      <sheetName val="Покуп_Эн_235"/>
      <sheetName val="Амор_5"/>
      <sheetName val="Вод_Н_265"/>
      <sheetName val="Аб_Пл_5"/>
      <sheetName val="%АК_295"/>
      <sheetName val="%АК_29пере5"/>
      <sheetName val="17_15"/>
      <sheetName val="2_15"/>
      <sheetName val="2_25"/>
      <sheetName val="0_15"/>
      <sheetName val="11_(Н)5"/>
      <sheetName val="24_15"/>
      <sheetName val="6_15"/>
      <sheetName val="Окончательные_Таблицы_к_Проток5"/>
      <sheetName val="Т1_6"/>
      <sheetName val="Т_26"/>
      <sheetName val="смета12_6"/>
      <sheetName val="Э-12_16"/>
      <sheetName val="12_1_1_6"/>
      <sheetName val="12_1_2_6"/>
      <sheetName val="12_1_3_6"/>
      <sheetName val="Т-12_2_6"/>
      <sheetName val="12_2_1_6"/>
      <sheetName val="11_2_2_6"/>
      <sheetName val="Лист1_(2)6"/>
      <sheetName val="П-14_Э-1_6"/>
      <sheetName val="14_1_1__6"/>
      <sheetName val="14_1_2_6"/>
      <sheetName val="14_1_36"/>
      <sheetName val="14_2_1_6"/>
      <sheetName val="14_2_2_6"/>
      <sheetName val="Тариф_выручка6"/>
      <sheetName val="П1_11_6"/>
      <sheetName val="капрем_196"/>
      <sheetName val="матр_216"/>
      <sheetName val="энергя_226"/>
      <sheetName val="Покуп_Эн_236"/>
      <sheetName val="Амор_6"/>
      <sheetName val="Вод_Н_266"/>
      <sheetName val="Аб_Пл_6"/>
      <sheetName val="%АК_296"/>
      <sheetName val="%АК_29пере6"/>
      <sheetName val="17_16"/>
      <sheetName val="2_16"/>
      <sheetName val="2_26"/>
      <sheetName val="0_16"/>
      <sheetName val="11_(Н)6"/>
      <sheetName val="24_16"/>
      <sheetName val="6_16"/>
      <sheetName val="Окончательные_Таблицы_к_Проток6"/>
      <sheetName val="Т1_7"/>
      <sheetName val="Т_27"/>
      <sheetName val="смета12_7"/>
      <sheetName val="Э-12_17"/>
      <sheetName val="12_1_1_7"/>
      <sheetName val="12_1_2_7"/>
      <sheetName val="12_1_3_7"/>
      <sheetName val="Т-12_2_7"/>
      <sheetName val="12_2_1_7"/>
      <sheetName val="11_2_2_7"/>
      <sheetName val="Лист1_(2)7"/>
      <sheetName val="П-14_Э-1_7"/>
      <sheetName val="14_1_1__7"/>
      <sheetName val="14_1_2_7"/>
      <sheetName val="14_1_37"/>
      <sheetName val="14_2_1_7"/>
      <sheetName val="14_2_2_7"/>
      <sheetName val="Тариф_выручка7"/>
      <sheetName val="П1_11_7"/>
      <sheetName val="капрем_197"/>
      <sheetName val="матр_217"/>
      <sheetName val="энергя_227"/>
      <sheetName val="Покуп_Эн_237"/>
      <sheetName val="Амор_7"/>
      <sheetName val="Вод_Н_267"/>
      <sheetName val="Аб_Пл_7"/>
      <sheetName val="%АК_297"/>
      <sheetName val="%АК_29пере7"/>
      <sheetName val="17_17"/>
      <sheetName val="2_17"/>
      <sheetName val="2_27"/>
      <sheetName val="0_17"/>
      <sheetName val="11_(Н)7"/>
      <sheetName val="24_17"/>
      <sheetName val="6_17"/>
      <sheetName val="Окончательные_Таблицы_к_Проток7"/>
      <sheetName val="Т1_8"/>
      <sheetName val="Т_28"/>
      <sheetName val="смета12_8"/>
      <sheetName val="Э-12_18"/>
      <sheetName val="12_1_1_8"/>
      <sheetName val="12_1_2_8"/>
      <sheetName val="12_1_3_8"/>
      <sheetName val="Т-12_2_8"/>
      <sheetName val="12_2_1_8"/>
      <sheetName val="11_2_2_8"/>
      <sheetName val="Лист1_(2)8"/>
      <sheetName val="П-14_Э-1_8"/>
      <sheetName val="14_1_1__8"/>
      <sheetName val="14_1_2_8"/>
      <sheetName val="14_1_38"/>
      <sheetName val="14_2_1_8"/>
      <sheetName val="14_2_2_8"/>
      <sheetName val="Тариф_выручка8"/>
      <sheetName val="П1_11_8"/>
      <sheetName val="капрем_198"/>
      <sheetName val="матр_218"/>
      <sheetName val="энергя_228"/>
      <sheetName val="Покуп_Эн_238"/>
      <sheetName val="Амор_8"/>
      <sheetName val="Вод_Н_268"/>
      <sheetName val="Аб_Пл_8"/>
      <sheetName val="%АК_298"/>
      <sheetName val="%АК_29пере8"/>
      <sheetName val="17_18"/>
      <sheetName val="2_18"/>
      <sheetName val="2_28"/>
      <sheetName val="0_18"/>
      <sheetName val="11_(Н)8"/>
      <sheetName val="24_18"/>
      <sheetName val="6_18"/>
      <sheetName val="Окончательные_Таблицы_к_Проток8"/>
      <sheetName val="Т1_9"/>
      <sheetName val="Т_29"/>
      <sheetName val="смета12_9"/>
      <sheetName val="Э-12_19"/>
      <sheetName val="12_1_1_9"/>
      <sheetName val="12_1_2_9"/>
      <sheetName val="12_1_3_9"/>
      <sheetName val="Т-12_2_9"/>
      <sheetName val="12_2_1_9"/>
      <sheetName val="11_2_2_9"/>
      <sheetName val="Лист1_(2)9"/>
      <sheetName val="П-14_Э-1_9"/>
      <sheetName val="14_1_1__9"/>
      <sheetName val="14_1_2_9"/>
      <sheetName val="14_1_39"/>
      <sheetName val="14_2_1_9"/>
      <sheetName val="14_2_2_9"/>
      <sheetName val="Тариф_выручка9"/>
      <sheetName val="П1_11_9"/>
      <sheetName val="капрем_199"/>
      <sheetName val="матр_219"/>
      <sheetName val="энергя_229"/>
      <sheetName val="Покуп_Эн_239"/>
      <sheetName val="Амор_9"/>
      <sheetName val="Вод_Н_269"/>
      <sheetName val="Аб_Пл_9"/>
      <sheetName val="%АК_299"/>
      <sheetName val="%АК_29пере9"/>
      <sheetName val="17_19"/>
      <sheetName val="2_19"/>
      <sheetName val="2_29"/>
      <sheetName val="0_19"/>
      <sheetName val="11_(Н)9"/>
      <sheetName val="24_19"/>
      <sheetName val="6_19"/>
      <sheetName val="Окончательные_Таблицы_к_Проток9"/>
      <sheetName val="Т1_10"/>
      <sheetName val="Т_210"/>
      <sheetName val="смета12_10"/>
      <sheetName val="Э-12_110"/>
      <sheetName val="12_1_1_10"/>
      <sheetName val="12_1_2_10"/>
      <sheetName val="12_1_3_10"/>
      <sheetName val="Т-12_2_10"/>
      <sheetName val="12_2_1_10"/>
      <sheetName val="11_2_2_10"/>
      <sheetName val="Лист1_(2)10"/>
      <sheetName val="П-14_Э-1_10"/>
      <sheetName val="14_1_1__10"/>
      <sheetName val="14_1_2_10"/>
      <sheetName val="14_1_310"/>
      <sheetName val="14_2_1_10"/>
      <sheetName val="14_2_2_10"/>
      <sheetName val="Тариф_выручка10"/>
      <sheetName val="П1_11_10"/>
      <sheetName val="капрем_1910"/>
      <sheetName val="матр_2110"/>
      <sheetName val="энергя_2210"/>
      <sheetName val="Покуп_Эн_2310"/>
      <sheetName val="Амор_10"/>
      <sheetName val="Вод_Н_2610"/>
      <sheetName val="Аб_Пл_10"/>
      <sheetName val="%АК_2910"/>
      <sheetName val="%АК_29пере10"/>
      <sheetName val="17_110"/>
      <sheetName val="2_110"/>
      <sheetName val="2_210"/>
      <sheetName val="0_110"/>
      <sheetName val="11_(Н)10"/>
      <sheetName val="24_110"/>
      <sheetName val="6_110"/>
      <sheetName val="Окончательные_Таблицы_к_Прото10"/>
      <sheetName val="Т1_11"/>
      <sheetName val="Т_211"/>
      <sheetName val="смета12_11"/>
      <sheetName val="Э-12_111"/>
      <sheetName val="12_1_1_11"/>
      <sheetName val="12_1_2_11"/>
      <sheetName val="12_1_3_11"/>
      <sheetName val="Т-12_2_11"/>
      <sheetName val="12_2_1_11"/>
      <sheetName val="11_2_2_11"/>
      <sheetName val="Лист1_(2)11"/>
      <sheetName val="П-14_Э-1_11"/>
      <sheetName val="14_1_1__11"/>
      <sheetName val="14_1_2_11"/>
      <sheetName val="14_1_311"/>
      <sheetName val="14_2_1_11"/>
      <sheetName val="14_2_2_11"/>
      <sheetName val="Тариф_выручка11"/>
      <sheetName val="П1_11_11"/>
      <sheetName val="капрем_1911"/>
      <sheetName val="матр_2111"/>
      <sheetName val="энергя_2211"/>
      <sheetName val="Покуп_Эн_2311"/>
      <sheetName val="Амор_11"/>
      <sheetName val="Вод_Н_2611"/>
      <sheetName val="Аб_Пл_11"/>
      <sheetName val="%АК_2911"/>
      <sheetName val="%АК_29пере11"/>
      <sheetName val="17_111"/>
      <sheetName val="2_111"/>
      <sheetName val="2_211"/>
      <sheetName val="0_111"/>
      <sheetName val="11_(Н)11"/>
      <sheetName val="24_111"/>
      <sheetName val="6_111"/>
      <sheetName val="Окончательные_Таблицы_к_Прото11"/>
      <sheetName val="Т1_12"/>
      <sheetName val="Т_212"/>
      <sheetName val="смета12_12"/>
      <sheetName val="Э-12_112"/>
      <sheetName val="12_1_1_12"/>
      <sheetName val="12_1_2_12"/>
      <sheetName val="12_1_3_12"/>
      <sheetName val="Т-12_2_12"/>
      <sheetName val="12_2_1_12"/>
      <sheetName val="11_2_2_12"/>
      <sheetName val="Лист1_(2)12"/>
      <sheetName val="П-14_Э-1_12"/>
      <sheetName val="14_1_1__12"/>
      <sheetName val="14_1_2_12"/>
      <sheetName val="14_1_312"/>
      <sheetName val="14_2_1_12"/>
      <sheetName val="14_2_2_12"/>
      <sheetName val="Тариф_выручка12"/>
      <sheetName val="П1_11_12"/>
      <sheetName val="капрем_1912"/>
      <sheetName val="матр_2112"/>
      <sheetName val="энергя_2212"/>
      <sheetName val="Покуп_Эн_2312"/>
      <sheetName val="Амор_12"/>
      <sheetName val="Вод_Н_2612"/>
      <sheetName val="Аб_Пл_12"/>
      <sheetName val="%АК_2912"/>
      <sheetName val="%АК_29пере12"/>
      <sheetName val="17_112"/>
      <sheetName val="2_112"/>
      <sheetName val="2_212"/>
      <sheetName val="0_112"/>
      <sheetName val="11_(Н)12"/>
      <sheetName val="24_112"/>
      <sheetName val="6_112"/>
      <sheetName val="Окончательные_Таблицы_к_Прото12"/>
      <sheetName val="Т1_14"/>
      <sheetName val="Т_214"/>
      <sheetName val="смета12_14"/>
      <sheetName val="Э-12_114"/>
      <sheetName val="12_1_1_14"/>
      <sheetName val="12_1_2_14"/>
      <sheetName val="12_1_3_14"/>
      <sheetName val="Т-12_2_14"/>
      <sheetName val="12_2_1_14"/>
      <sheetName val="11_2_2_14"/>
      <sheetName val="Лист1_(2)14"/>
      <sheetName val="П-14_Э-1_14"/>
      <sheetName val="14_1_1__14"/>
      <sheetName val="14_1_2_14"/>
      <sheetName val="14_1_314"/>
      <sheetName val="14_2_1_14"/>
      <sheetName val="14_2_2_14"/>
      <sheetName val="Тариф_выручка14"/>
      <sheetName val="П1_11_14"/>
      <sheetName val="капрем_1914"/>
      <sheetName val="матр_2114"/>
      <sheetName val="энергя_2214"/>
      <sheetName val="Покуп_Эн_2314"/>
      <sheetName val="Амор_14"/>
      <sheetName val="Вод_Н_2614"/>
      <sheetName val="Аб_Пл_14"/>
      <sheetName val="%АК_2914"/>
      <sheetName val="%АК_29пере14"/>
      <sheetName val="17_114"/>
      <sheetName val="2_114"/>
      <sheetName val="2_214"/>
      <sheetName val="0_114"/>
      <sheetName val="11_(Н)14"/>
      <sheetName val="24_114"/>
      <sheetName val="6_114"/>
      <sheetName val="Окончательные_Таблицы_к_Прото14"/>
      <sheetName val="Т1_13"/>
      <sheetName val="Т_213"/>
      <sheetName val="смета12_13"/>
      <sheetName val="Э-12_113"/>
      <sheetName val="12_1_1_13"/>
      <sheetName val="12_1_2_13"/>
      <sheetName val="12_1_3_13"/>
      <sheetName val="Т-12_2_13"/>
      <sheetName val="12_2_1_13"/>
      <sheetName val="11_2_2_13"/>
      <sheetName val="Лист1_(2)13"/>
      <sheetName val="П-14_Э-1_13"/>
      <sheetName val="14_1_1__13"/>
      <sheetName val="14_1_2_13"/>
      <sheetName val="14_1_313"/>
      <sheetName val="14_2_1_13"/>
      <sheetName val="14_2_2_13"/>
      <sheetName val="Тариф_выручка13"/>
      <sheetName val="П1_11_13"/>
      <sheetName val="капрем_1913"/>
      <sheetName val="матр_2113"/>
      <sheetName val="энергя_2213"/>
      <sheetName val="Покуп_Эн_2313"/>
      <sheetName val="Амор_13"/>
      <sheetName val="Вод_Н_2613"/>
      <sheetName val="Аб_Пл_13"/>
      <sheetName val="%АК_2913"/>
      <sheetName val="%АК_29пере13"/>
      <sheetName val="17_113"/>
      <sheetName val="2_113"/>
      <sheetName val="2_213"/>
      <sheetName val="0_113"/>
      <sheetName val="11_(Н)13"/>
      <sheetName val="24_113"/>
      <sheetName val="6_113"/>
      <sheetName val="Окончательные_Таблицы_к_Прото13"/>
      <sheetName val="Т1_15"/>
      <sheetName val="Т_215"/>
      <sheetName val="смета12_15"/>
      <sheetName val="Э-12_115"/>
      <sheetName val="12_1_1_15"/>
      <sheetName val="12_1_2_15"/>
      <sheetName val="12_1_3_15"/>
      <sheetName val="Т-12_2_15"/>
      <sheetName val="12_2_1_15"/>
      <sheetName val="11_2_2_15"/>
      <sheetName val="Лист1_(2)15"/>
      <sheetName val="П-14_Э-1_15"/>
      <sheetName val="14_1_1__15"/>
      <sheetName val="14_1_2_15"/>
      <sheetName val="14_1_315"/>
      <sheetName val="14_2_1_15"/>
      <sheetName val="14_2_2_15"/>
      <sheetName val="Тариф_выручка15"/>
      <sheetName val="П1_11_15"/>
      <sheetName val="капрем_1915"/>
      <sheetName val="матр_2115"/>
      <sheetName val="энергя_2215"/>
      <sheetName val="Покуп_Эн_2315"/>
      <sheetName val="Амор_15"/>
      <sheetName val="Вод_Н_2615"/>
      <sheetName val="Аб_Пл_15"/>
      <sheetName val="%АК_2915"/>
      <sheetName val="%АК_29пере15"/>
      <sheetName val="17_115"/>
      <sheetName val="2_115"/>
      <sheetName val="2_215"/>
      <sheetName val="0_115"/>
      <sheetName val="11_(Н)15"/>
      <sheetName val="24_115"/>
      <sheetName val="6_115"/>
      <sheetName val="Окончательные_Таблицы_к_Прото15"/>
      <sheetName val="Справочники"/>
      <sheetName val="FST5"/>
      <sheetName val="лист"/>
      <sheetName val="Огл. Графиков"/>
      <sheetName val="рабочий"/>
      <sheetName val="Текущие цены"/>
      <sheetName val="окраска"/>
      <sheetName val="Рег генер"/>
      <sheetName val="сети"/>
      <sheetName val="05.РКС"/>
      <sheetName val="Панель управления"/>
      <sheetName val="14. Виды Т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дефляторы"/>
      <sheetName val="Цена золота"/>
      <sheetName val="сельхоз"/>
      <sheetName val="сельхоз_рент"/>
      <sheetName val="энерго"/>
      <sheetName val="энерго_рент"/>
      <sheetName val="уголь"/>
      <sheetName val="уголь_рент"/>
      <sheetName val="газовая"/>
      <sheetName val="газовая_рент"/>
      <sheetName val="нефть"/>
      <sheetName val="нефть_рент"/>
      <sheetName val="нефть_пер"/>
      <sheetName val="нефть_пер_рент"/>
      <sheetName val="алм_доб"/>
      <sheetName val="алм_доб_рент"/>
      <sheetName val="зол_доб"/>
      <sheetName val="зол_доб_рент"/>
      <sheetName val="олово"/>
      <sheetName val="олово_рент"/>
      <sheetName val="сурьма"/>
      <sheetName val="сурьма_рент"/>
      <sheetName val="черн_мет"/>
      <sheetName val="черн_мет_рент"/>
      <sheetName val="маш_стр"/>
      <sheetName val="маш_стр_рент"/>
      <sheetName val="лесная"/>
      <sheetName val="лесная_рент"/>
      <sheetName val="лес_заг"/>
      <sheetName val="лес_заг_рент"/>
      <sheetName val="дер_обр"/>
      <sheetName val="дер_обр_рент"/>
      <sheetName val="промстрой"/>
      <sheetName val="промстрой_рент"/>
      <sheetName val="легкая"/>
      <sheetName val="легкая_рент"/>
      <sheetName val="полиграф"/>
      <sheetName val="полиграф_рент"/>
      <sheetName val="проч_пром"/>
      <sheetName val="проч_пром_рент"/>
      <sheetName val="алм_обр"/>
      <sheetName val="алм_обр_рент"/>
      <sheetName val="алм_обр_1"/>
      <sheetName val="алм_обр_рент_1"/>
      <sheetName val="алм_обр_2"/>
      <sheetName val="алм_обр_рент_2"/>
      <sheetName val="ювел"/>
      <sheetName val="ювел_рент"/>
      <sheetName val="худ_промыслы"/>
      <sheetName val="худ_промыслы_рент"/>
      <sheetName val="пищевая_свод"/>
      <sheetName val="пищевая_свод_рент"/>
      <sheetName val="хлебопекарня"/>
      <sheetName val="хлебопекарня_рент"/>
      <sheetName val="ликеровод"/>
      <sheetName val="ликеровод_рент"/>
      <sheetName val="мясная"/>
      <sheetName val="мясная_рент"/>
      <sheetName val="масломолоч"/>
      <sheetName val="масломолоч_рент"/>
      <sheetName val="рыбная"/>
      <sheetName val="рыбная_рент"/>
      <sheetName val="мукомоль"/>
      <sheetName val="мукомоль_рент"/>
      <sheetName val="строй"/>
      <sheetName val="строй_рент"/>
      <sheetName val="трансп_свод"/>
      <sheetName val="трансп_свод_рент"/>
      <sheetName val="воздуш"/>
      <sheetName val="воздуш_рент"/>
      <sheetName val="морск"/>
      <sheetName val="морск_рент"/>
      <sheetName val="речн"/>
      <sheetName val="речн_рент"/>
      <sheetName val="авто"/>
      <sheetName val="авто_рент"/>
      <sheetName val="жд"/>
      <sheetName val="жд_рент"/>
      <sheetName val="шоссе"/>
      <sheetName val="шоссе_рент"/>
      <sheetName val="связь"/>
      <sheetName val="связь_рент"/>
      <sheetName val="торг"/>
      <sheetName val="торг_рент"/>
      <sheetName val="мтс"/>
      <sheetName val="мтс_рент"/>
      <sheetName val="прочие"/>
      <sheetName val="прочие_рент"/>
      <sheetName val="геол"/>
      <sheetName val="геол_рент"/>
      <sheetName val="жкх"/>
      <sheetName val="жкх_рент"/>
      <sheetName val="1"/>
      <sheetName val="Base&amp;prise"/>
      <sheetName val="REK"/>
      <sheetName val="13"/>
      <sheetName val="16"/>
      <sheetName val="17.1"/>
      <sheetName val="2.1"/>
      <sheetName val="2.2"/>
      <sheetName val="2"/>
      <sheetName val="4"/>
      <sheetName val="5"/>
      <sheetName val="6"/>
      <sheetName val="TDSheet"/>
      <sheetName val="ЭСО"/>
      <sheetName val="0 (ФС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>
        <row r="8">
          <cell r="F8">
            <v>0</v>
          </cell>
        </row>
      </sheetData>
      <sheetData sheetId="106" refreshError="1"/>
      <sheetData sheetId="10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79"/>
  <sheetViews>
    <sheetView showZeros="0" tabSelected="1" zoomScale="85" zoomScaleNormal="85" workbookViewId="0">
      <pane xSplit="3" ySplit="6" topLeftCell="D50" activePane="bottomRight" state="frozen"/>
      <selection pane="topRight" activeCell="D1" sqref="D1"/>
      <selection pane="bottomLeft" activeCell="A7" sqref="A7"/>
      <selection pane="bottomRight" activeCell="G71" sqref="G71"/>
    </sheetView>
  </sheetViews>
  <sheetFormatPr defaultRowHeight="15" x14ac:dyDescent="0.25"/>
  <cols>
    <col min="1" max="1" width="9.140625" style="4"/>
    <col min="2" max="2" width="37.42578125" style="51" customWidth="1"/>
    <col min="3" max="3" width="9.85546875" style="4" customWidth="1"/>
    <col min="4" max="7" width="18.5703125" style="1" customWidth="1"/>
    <col min="8" max="16384" width="9.140625" style="4"/>
  </cols>
  <sheetData>
    <row r="1" spans="1:7" ht="15.75" x14ac:dyDescent="0.25">
      <c r="A1" s="58" t="s">
        <v>137</v>
      </c>
      <c r="B1" s="58"/>
      <c r="C1" s="58"/>
      <c r="D1" s="58"/>
      <c r="E1" s="58"/>
      <c r="F1" s="58"/>
      <c r="G1" s="55"/>
    </row>
    <row r="2" spans="1:7" x14ac:dyDescent="0.25">
      <c r="A2" s="5"/>
      <c r="B2" s="6"/>
      <c r="C2" s="5"/>
      <c r="D2" s="4"/>
      <c r="E2" s="4"/>
      <c r="F2" s="4"/>
      <c r="G2" s="4"/>
    </row>
    <row r="3" spans="1:7" ht="48.75" customHeight="1" x14ac:dyDescent="0.25">
      <c r="A3" s="60" t="s">
        <v>0</v>
      </c>
      <c r="B3" s="60" t="s">
        <v>1</v>
      </c>
      <c r="C3" s="60" t="s">
        <v>2</v>
      </c>
      <c r="D3" s="63" t="s">
        <v>136</v>
      </c>
      <c r="E3" s="63"/>
      <c r="F3" s="63"/>
      <c r="G3" s="63"/>
    </row>
    <row r="4" spans="1:7" ht="15" customHeight="1" x14ac:dyDescent="0.25">
      <c r="A4" s="60"/>
      <c r="B4" s="60"/>
      <c r="C4" s="60"/>
      <c r="D4" s="62" t="s">
        <v>134</v>
      </c>
      <c r="E4" s="62" t="s">
        <v>3</v>
      </c>
      <c r="F4" s="62" t="s">
        <v>4</v>
      </c>
      <c r="G4" s="62" t="s">
        <v>135</v>
      </c>
    </row>
    <row r="5" spans="1:7" x14ac:dyDescent="0.25">
      <c r="A5" s="60"/>
      <c r="B5" s="60"/>
      <c r="C5" s="60"/>
      <c r="D5" s="59"/>
      <c r="E5" s="59"/>
      <c r="F5" s="59"/>
      <c r="G5" s="59"/>
    </row>
    <row r="6" spans="1:7" x14ac:dyDescent="0.25">
      <c r="A6" s="7"/>
      <c r="B6" s="7"/>
      <c r="C6" s="7"/>
      <c r="D6" s="8"/>
      <c r="E6" s="8"/>
      <c r="F6" s="8"/>
      <c r="G6" s="8"/>
    </row>
    <row r="7" spans="1:7" x14ac:dyDescent="0.25">
      <c r="A7" s="9" t="s">
        <v>5</v>
      </c>
      <c r="B7" s="10" t="s">
        <v>6</v>
      </c>
      <c r="C7" s="11" t="s">
        <v>7</v>
      </c>
      <c r="D7" s="12">
        <f t="shared" ref="D7" si="0">D8+D11+D12</f>
        <v>922307.93183000002</v>
      </c>
      <c r="E7" s="12">
        <v>912792.15103000007</v>
      </c>
      <c r="F7" s="12">
        <v>5788.5913799999989</v>
      </c>
      <c r="G7" s="12">
        <v>3727.1894200000002</v>
      </c>
    </row>
    <row r="8" spans="1:7" x14ac:dyDescent="0.25">
      <c r="A8" s="13" t="s">
        <v>8</v>
      </c>
      <c r="B8" s="14" t="s">
        <v>9</v>
      </c>
      <c r="C8" s="15" t="s">
        <v>7</v>
      </c>
      <c r="D8" s="18">
        <f t="shared" ref="D8:D29" si="1">+E8+F8+G8</f>
        <v>324227.27749000001</v>
      </c>
      <c r="E8" s="16">
        <v>324089.46710000001</v>
      </c>
      <c r="F8" s="16">
        <v>72.89143</v>
      </c>
      <c r="G8" s="16">
        <v>64.918960000000013</v>
      </c>
    </row>
    <row r="9" spans="1:7" ht="28.5" x14ac:dyDescent="0.25">
      <c r="A9" s="13" t="s">
        <v>10</v>
      </c>
      <c r="B9" s="17" t="s">
        <v>11</v>
      </c>
      <c r="C9" s="15" t="s">
        <v>7</v>
      </c>
      <c r="D9" s="18">
        <f t="shared" si="1"/>
        <v>189675.10133000006</v>
      </c>
      <c r="E9" s="18">
        <v>189539.60095000005</v>
      </c>
      <c r="F9" s="18">
        <v>71.901420000000002</v>
      </c>
      <c r="G9" s="18">
        <v>63.598960000000012</v>
      </c>
    </row>
    <row r="10" spans="1:7" ht="57" x14ac:dyDescent="0.25">
      <c r="A10" s="13" t="s">
        <v>12</v>
      </c>
      <c r="B10" s="17" t="s">
        <v>13</v>
      </c>
      <c r="C10" s="15" t="s">
        <v>7</v>
      </c>
      <c r="D10" s="18">
        <f t="shared" si="1"/>
        <v>134552.17616</v>
      </c>
      <c r="E10" s="18">
        <v>134549.86614999999</v>
      </c>
      <c r="F10" s="18">
        <v>0.99001000000000006</v>
      </c>
      <c r="G10" s="18">
        <v>1.32</v>
      </c>
    </row>
    <row r="11" spans="1:7" x14ac:dyDescent="0.25">
      <c r="A11" s="13" t="s">
        <v>14</v>
      </c>
      <c r="B11" s="14" t="s">
        <v>15</v>
      </c>
      <c r="C11" s="15" t="s">
        <v>7</v>
      </c>
      <c r="D11" s="18">
        <f t="shared" si="1"/>
        <v>535113.94721999997</v>
      </c>
      <c r="E11" s="18">
        <v>527532.30107000005</v>
      </c>
      <c r="F11" s="18">
        <v>4790.8463299999994</v>
      </c>
      <c r="G11" s="18">
        <v>2790.7998200000002</v>
      </c>
    </row>
    <row r="12" spans="1:7" ht="28.5" x14ac:dyDescent="0.25">
      <c r="A12" s="13" t="s">
        <v>16</v>
      </c>
      <c r="B12" s="14" t="s">
        <v>17</v>
      </c>
      <c r="C12" s="15" t="s">
        <v>7</v>
      </c>
      <c r="D12" s="18">
        <f t="shared" si="1"/>
        <v>62966.707119999999</v>
      </c>
      <c r="E12" s="18">
        <v>61170.382859999998</v>
      </c>
      <c r="F12" s="18">
        <v>924.85361999999998</v>
      </c>
      <c r="G12" s="18">
        <v>871.47064</v>
      </c>
    </row>
    <row r="13" spans="1:7" x14ac:dyDescent="0.25">
      <c r="A13" s="13" t="s">
        <v>18</v>
      </c>
      <c r="B13" s="17" t="s">
        <v>19</v>
      </c>
      <c r="C13" s="15" t="s">
        <v>7</v>
      </c>
      <c r="D13" s="18">
        <f t="shared" si="1"/>
        <v>11636.625500000004</v>
      </c>
      <c r="E13" s="18">
        <v>11636.527100000003</v>
      </c>
      <c r="F13" s="18">
        <v>9.8400000000000001E-2</v>
      </c>
      <c r="G13" s="18">
        <v>0</v>
      </c>
    </row>
    <row r="14" spans="1:7" ht="28.5" x14ac:dyDescent="0.25">
      <c r="A14" s="13" t="s">
        <v>20</v>
      </c>
      <c r="B14" s="17" t="s">
        <v>21</v>
      </c>
      <c r="C14" s="15" t="s">
        <v>7</v>
      </c>
      <c r="D14" s="18">
        <f t="shared" si="1"/>
        <v>24711.806949999998</v>
      </c>
      <c r="E14" s="18">
        <v>23631.593239999998</v>
      </c>
      <c r="F14" s="18">
        <v>534.70468000000005</v>
      </c>
      <c r="G14" s="18">
        <v>545.50902999999994</v>
      </c>
    </row>
    <row r="15" spans="1:7" x14ac:dyDescent="0.25">
      <c r="A15" s="13" t="s">
        <v>22</v>
      </c>
      <c r="B15" s="17" t="s">
        <v>23</v>
      </c>
      <c r="C15" s="15" t="s">
        <v>7</v>
      </c>
      <c r="D15" s="18">
        <f t="shared" si="1"/>
        <v>3632.1796500000005</v>
      </c>
      <c r="E15" s="18">
        <v>3577.4312300000001</v>
      </c>
      <c r="F15" s="18">
        <v>30.781010000000002</v>
      </c>
      <c r="G15" s="18">
        <v>23.967410000000001</v>
      </c>
    </row>
    <row r="16" spans="1:7" ht="42.75" hidden="1" x14ac:dyDescent="0.25">
      <c r="A16" s="13" t="s">
        <v>24</v>
      </c>
      <c r="B16" s="17" t="s">
        <v>25</v>
      </c>
      <c r="C16" s="15" t="s">
        <v>7</v>
      </c>
      <c r="D16" s="18">
        <f t="shared" si="1"/>
        <v>0</v>
      </c>
      <c r="E16" s="18">
        <v>0</v>
      </c>
      <c r="F16" s="18">
        <v>0</v>
      </c>
      <c r="G16" s="18">
        <v>0</v>
      </c>
    </row>
    <row r="17" spans="1:7" ht="28.5" x14ac:dyDescent="0.25">
      <c r="A17" s="13" t="s">
        <v>26</v>
      </c>
      <c r="B17" s="17" t="s">
        <v>27</v>
      </c>
      <c r="C17" s="15" t="s">
        <v>7</v>
      </c>
      <c r="D17" s="18">
        <f t="shared" si="1"/>
        <v>4060.6601799999999</v>
      </c>
      <c r="E17" s="18">
        <v>3784.3967600000001</v>
      </c>
      <c r="F17" s="18">
        <v>129.26070999999999</v>
      </c>
      <c r="G17" s="18">
        <v>147.00270999999998</v>
      </c>
    </row>
    <row r="18" spans="1:7" ht="28.5" x14ac:dyDescent="0.25">
      <c r="A18" s="13" t="s">
        <v>28</v>
      </c>
      <c r="B18" s="17" t="s">
        <v>29</v>
      </c>
      <c r="C18" s="15" t="s">
        <v>7</v>
      </c>
      <c r="D18" s="18">
        <f t="shared" si="1"/>
        <v>9567.4350900000009</v>
      </c>
      <c r="E18" s="18">
        <v>8874.7650700000013</v>
      </c>
      <c r="F18" s="18">
        <v>341.25301999999999</v>
      </c>
      <c r="G18" s="18">
        <v>351.41699999999997</v>
      </c>
    </row>
    <row r="19" spans="1:7" x14ac:dyDescent="0.25">
      <c r="A19" s="13" t="s">
        <v>30</v>
      </c>
      <c r="B19" s="17" t="s">
        <v>31</v>
      </c>
      <c r="C19" s="15" t="s">
        <v>7</v>
      </c>
      <c r="D19" s="18">
        <f t="shared" si="1"/>
        <v>7451.5320299999985</v>
      </c>
      <c r="E19" s="18">
        <v>7395.0001799999991</v>
      </c>
      <c r="F19" s="18">
        <v>33.409939999999999</v>
      </c>
      <c r="G19" s="18">
        <v>23.121909999999996</v>
      </c>
    </row>
    <row r="20" spans="1:7" ht="28.5" hidden="1" x14ac:dyDescent="0.25">
      <c r="A20" s="13" t="s">
        <v>32</v>
      </c>
      <c r="B20" s="17" t="s">
        <v>33</v>
      </c>
      <c r="C20" s="15" t="s">
        <v>7</v>
      </c>
      <c r="D20" s="18">
        <f t="shared" si="1"/>
        <v>0</v>
      </c>
      <c r="E20" s="18">
        <v>0</v>
      </c>
      <c r="F20" s="18">
        <v>0</v>
      </c>
      <c r="G20" s="18">
        <v>0</v>
      </c>
    </row>
    <row r="21" spans="1:7" ht="28.5" x14ac:dyDescent="0.25">
      <c r="A21" s="13" t="s">
        <v>34</v>
      </c>
      <c r="B21" s="17" t="s">
        <v>35</v>
      </c>
      <c r="C21" s="15" t="s">
        <v>7</v>
      </c>
      <c r="D21" s="18">
        <f t="shared" si="1"/>
        <v>8796.3186299999979</v>
      </c>
      <c r="E21" s="18">
        <v>8492.0145099999991</v>
      </c>
      <c r="F21" s="18">
        <v>148.82064999999997</v>
      </c>
      <c r="G21" s="18">
        <v>155.48347000000001</v>
      </c>
    </row>
    <row r="22" spans="1:7" x14ac:dyDescent="0.25">
      <c r="A22" s="13" t="s">
        <v>36</v>
      </c>
      <c r="B22" s="17" t="s">
        <v>37</v>
      </c>
      <c r="C22" s="15" t="s">
        <v>7</v>
      </c>
      <c r="D22" s="18">
        <f t="shared" si="1"/>
        <v>2476.9469700000004</v>
      </c>
      <c r="E22" s="18">
        <v>2366.4341300000006</v>
      </c>
      <c r="F22" s="18">
        <v>54.359519999999996</v>
      </c>
      <c r="G22" s="18">
        <v>56.153320000000001</v>
      </c>
    </row>
    <row r="23" spans="1:7" ht="42.75" x14ac:dyDescent="0.25">
      <c r="A23" s="13" t="s">
        <v>38</v>
      </c>
      <c r="B23" s="17" t="s">
        <v>39</v>
      </c>
      <c r="C23" s="15" t="s">
        <v>7</v>
      </c>
      <c r="D23" s="18">
        <f t="shared" si="1"/>
        <v>1566.4023300000003</v>
      </c>
      <c r="E23" s="18">
        <v>1566.4023300000003</v>
      </c>
      <c r="F23" s="18">
        <v>0</v>
      </c>
      <c r="G23" s="18">
        <v>0</v>
      </c>
    </row>
    <row r="24" spans="1:7" ht="28.5" x14ac:dyDescent="0.25">
      <c r="A24" s="13" t="s">
        <v>40</v>
      </c>
      <c r="B24" s="17" t="s">
        <v>41</v>
      </c>
      <c r="C24" s="15" t="s">
        <v>7</v>
      </c>
      <c r="D24" s="18">
        <f t="shared" si="1"/>
        <v>13777.152460000001</v>
      </c>
      <c r="E24" s="18">
        <v>13477.411550000001</v>
      </c>
      <c r="F24" s="18">
        <v>186.87036999999998</v>
      </c>
      <c r="G24" s="18">
        <v>112.87053999999999</v>
      </c>
    </row>
    <row r="25" spans="1:7" x14ac:dyDescent="0.25">
      <c r="A25" s="13" t="s">
        <v>42</v>
      </c>
      <c r="B25" s="17" t="s">
        <v>43</v>
      </c>
      <c r="C25" s="15" t="s">
        <v>7</v>
      </c>
      <c r="D25" s="18">
        <f t="shared" si="1"/>
        <v>27.754780000000004</v>
      </c>
      <c r="E25" s="18">
        <v>25.912930000000003</v>
      </c>
      <c r="F25" s="18">
        <v>0.99642999999999993</v>
      </c>
      <c r="G25" s="18">
        <v>0.84541999999999995</v>
      </c>
    </row>
    <row r="26" spans="1:7" x14ac:dyDescent="0.25">
      <c r="A26" s="13" t="s">
        <v>44</v>
      </c>
      <c r="B26" s="17" t="s">
        <v>45</v>
      </c>
      <c r="C26" s="15" t="s">
        <v>7</v>
      </c>
      <c r="D26" s="18">
        <f t="shared" si="1"/>
        <v>1013.62915</v>
      </c>
      <c r="E26" s="18">
        <v>942.89018999999996</v>
      </c>
      <c r="F26" s="18">
        <v>36.256479999999996</v>
      </c>
      <c r="G26" s="18">
        <v>34.482479999999995</v>
      </c>
    </row>
    <row r="27" spans="1:7" x14ac:dyDescent="0.25">
      <c r="A27" s="13" t="s">
        <v>46</v>
      </c>
      <c r="B27" s="17" t="s">
        <v>47</v>
      </c>
      <c r="C27" s="15" t="s">
        <v>7</v>
      </c>
      <c r="D27" s="18">
        <f t="shared" si="1"/>
        <v>4988.0340399999995</v>
      </c>
      <c r="E27" s="18">
        <v>4881.6866199999995</v>
      </c>
      <c r="F27" s="18">
        <v>81.191329999999994</v>
      </c>
      <c r="G27" s="18">
        <v>25.156089999999999</v>
      </c>
    </row>
    <row r="28" spans="1:7" ht="28.5" x14ac:dyDescent="0.25">
      <c r="A28" s="13" t="s">
        <v>48</v>
      </c>
      <c r="B28" s="19" t="s">
        <v>49</v>
      </c>
      <c r="C28" s="20" t="s">
        <v>7</v>
      </c>
      <c r="D28" s="18">
        <f t="shared" si="1"/>
        <v>2475.9820800000007</v>
      </c>
      <c r="E28" s="18">
        <v>2357.3819500000004</v>
      </c>
      <c r="F28" s="18">
        <v>66.213579999999993</v>
      </c>
      <c r="G28" s="18">
        <v>52.38655</v>
      </c>
    </row>
    <row r="29" spans="1:7" x14ac:dyDescent="0.25">
      <c r="A29" s="13" t="s">
        <v>50</v>
      </c>
      <c r="B29" s="19" t="s">
        <v>51</v>
      </c>
      <c r="C29" s="20" t="s">
        <v>7</v>
      </c>
      <c r="D29" s="18">
        <f t="shared" si="1"/>
        <v>5273.20669</v>
      </c>
      <c r="E29" s="16">
        <v>5269.5398599999999</v>
      </c>
      <c r="F29" s="16">
        <v>2.2125500000000002</v>
      </c>
      <c r="G29" s="16">
        <v>1.4542799999999998</v>
      </c>
    </row>
    <row r="30" spans="1:7" s="25" customFormat="1" hidden="1" x14ac:dyDescent="0.25">
      <c r="A30" s="22"/>
      <c r="B30" s="56" t="s">
        <v>52</v>
      </c>
      <c r="C30" s="24"/>
      <c r="D30" s="57"/>
      <c r="E30" s="57"/>
      <c r="F30" s="57"/>
      <c r="G30" s="57"/>
    </row>
    <row r="31" spans="1:7" s="25" customFormat="1" hidden="1" x14ac:dyDescent="0.25">
      <c r="A31" s="22" t="s">
        <v>53</v>
      </c>
      <c r="B31" s="26" t="s">
        <v>54</v>
      </c>
      <c r="C31" s="24" t="s">
        <v>7</v>
      </c>
      <c r="D31" s="57"/>
      <c r="E31" s="57"/>
      <c r="F31" s="57"/>
      <c r="G31" s="57"/>
    </row>
    <row r="32" spans="1:7" s="25" customFormat="1" ht="28.5" hidden="1" x14ac:dyDescent="0.25">
      <c r="A32" s="22" t="s">
        <v>55</v>
      </c>
      <c r="B32" s="26" t="s">
        <v>56</v>
      </c>
      <c r="C32" s="24" t="s">
        <v>7</v>
      </c>
      <c r="D32" s="57"/>
      <c r="E32" s="57"/>
      <c r="F32" s="57"/>
      <c r="G32" s="57"/>
    </row>
    <row r="33" spans="1:7" ht="30" x14ac:dyDescent="0.25">
      <c r="A33" s="9" t="s">
        <v>57</v>
      </c>
      <c r="B33" s="10" t="s">
        <v>58</v>
      </c>
      <c r="C33" s="11" t="s">
        <v>7</v>
      </c>
      <c r="D33" s="12">
        <f t="shared" ref="D33:G33" si="2">D34+D35+D39+D40+D41+D42</f>
        <v>522411.83995406993</v>
      </c>
      <c r="E33" s="12">
        <f>E34+E35+E39+E40+E41+E42</f>
        <v>498292.43876619998</v>
      </c>
      <c r="F33" s="12">
        <f t="shared" si="2"/>
        <v>22903.906083699996</v>
      </c>
      <c r="G33" s="12">
        <f t="shared" si="2"/>
        <v>1215.4951041700001</v>
      </c>
    </row>
    <row r="34" spans="1:7" s="25" customFormat="1" x14ac:dyDescent="0.25">
      <c r="A34" s="22" t="s">
        <v>59</v>
      </c>
      <c r="B34" s="23" t="s">
        <v>60</v>
      </c>
      <c r="C34" s="24" t="s">
        <v>7</v>
      </c>
      <c r="D34" s="18">
        <f t="shared" ref="D34:D56" si="3">+E34+F34+G34</f>
        <v>28646.36518407</v>
      </c>
      <c r="E34" s="18">
        <v>27486.387736200002</v>
      </c>
      <c r="F34" s="18">
        <v>657.10962370000004</v>
      </c>
      <c r="G34" s="18">
        <v>502.86782416999995</v>
      </c>
    </row>
    <row r="35" spans="1:7" s="25" customFormat="1" x14ac:dyDescent="0.25">
      <c r="A35" s="22" t="s">
        <v>61</v>
      </c>
      <c r="B35" s="23" t="s">
        <v>62</v>
      </c>
      <c r="C35" s="24" t="s">
        <v>7</v>
      </c>
      <c r="D35" s="18">
        <f t="shared" si="3"/>
        <v>13160.826700000001</v>
      </c>
      <c r="E35" s="18">
        <v>13160.826700000001</v>
      </c>
      <c r="F35" s="18">
        <v>0</v>
      </c>
      <c r="G35" s="18">
        <v>0</v>
      </c>
    </row>
    <row r="36" spans="1:7" s="25" customFormat="1" hidden="1" x14ac:dyDescent="0.25">
      <c r="A36" s="22" t="s">
        <v>63</v>
      </c>
      <c r="B36" s="26" t="s">
        <v>64</v>
      </c>
      <c r="C36" s="24" t="s">
        <v>7</v>
      </c>
      <c r="D36" s="18">
        <f t="shared" si="3"/>
        <v>0</v>
      </c>
      <c r="E36" s="18">
        <v>0</v>
      </c>
      <c r="F36" s="18">
        <v>0</v>
      </c>
      <c r="G36" s="18">
        <v>0</v>
      </c>
    </row>
    <row r="37" spans="1:7" s="25" customFormat="1" x14ac:dyDescent="0.25">
      <c r="A37" s="22" t="s">
        <v>65</v>
      </c>
      <c r="B37" s="26" t="s">
        <v>66</v>
      </c>
      <c r="C37" s="24" t="s">
        <v>7</v>
      </c>
      <c r="D37" s="18">
        <f t="shared" si="3"/>
        <v>13030.557870000001</v>
      </c>
      <c r="E37" s="18">
        <v>13030.557870000001</v>
      </c>
      <c r="F37" s="18">
        <v>0</v>
      </c>
      <c r="G37" s="18">
        <v>0</v>
      </c>
    </row>
    <row r="38" spans="1:7" s="25" customFormat="1" x14ac:dyDescent="0.25">
      <c r="A38" s="22" t="s">
        <v>67</v>
      </c>
      <c r="B38" s="26" t="s">
        <v>68</v>
      </c>
      <c r="C38" s="24" t="s">
        <v>7</v>
      </c>
      <c r="D38" s="18">
        <f t="shared" si="3"/>
        <v>130.26883000000001</v>
      </c>
      <c r="E38" s="18">
        <v>130.26883000000001</v>
      </c>
      <c r="F38" s="18">
        <v>0</v>
      </c>
      <c r="G38" s="18">
        <v>0</v>
      </c>
    </row>
    <row r="39" spans="1:7" s="25" customFormat="1" x14ac:dyDescent="0.25">
      <c r="A39" s="22" t="s">
        <v>69</v>
      </c>
      <c r="B39" s="23" t="s">
        <v>70</v>
      </c>
      <c r="C39" s="24" t="s">
        <v>7</v>
      </c>
      <c r="D39" s="18">
        <f t="shared" si="3"/>
        <v>140304.82960999999</v>
      </c>
      <c r="E39" s="18">
        <v>138636.86451999997</v>
      </c>
      <c r="F39" s="18">
        <v>1233.8608700000002</v>
      </c>
      <c r="G39" s="18">
        <v>434.10422000000005</v>
      </c>
    </row>
    <row r="40" spans="1:7" s="25" customFormat="1" x14ac:dyDescent="0.25">
      <c r="A40" s="22" t="s">
        <v>71</v>
      </c>
      <c r="B40" s="23" t="s">
        <v>72</v>
      </c>
      <c r="C40" s="24" t="s">
        <v>7</v>
      </c>
      <c r="D40" s="18">
        <f t="shared" si="3"/>
        <v>252415.33554999999</v>
      </c>
      <c r="E40" s="18">
        <v>231651.04248</v>
      </c>
      <c r="F40" s="18">
        <v>20728.571399999997</v>
      </c>
      <c r="G40" s="18">
        <v>35.721669999999996</v>
      </c>
    </row>
    <row r="41" spans="1:7" s="25" customFormat="1" ht="46.5" customHeight="1" x14ac:dyDescent="0.25">
      <c r="A41" s="22" t="s">
        <v>73</v>
      </c>
      <c r="B41" s="26" t="s">
        <v>74</v>
      </c>
      <c r="C41" s="24" t="s">
        <v>7</v>
      </c>
      <c r="D41" s="18">
        <f t="shared" si="3"/>
        <v>7201.5048400000023</v>
      </c>
      <c r="E41" s="18">
        <v>7139.0392800000018</v>
      </c>
      <c r="F41" s="18">
        <v>37.038769999999992</v>
      </c>
      <c r="G41" s="18">
        <v>25.426789999999997</v>
      </c>
    </row>
    <row r="42" spans="1:7" s="25" customFormat="1" x14ac:dyDescent="0.25">
      <c r="A42" s="22" t="s">
        <v>75</v>
      </c>
      <c r="B42" s="27" t="s">
        <v>76</v>
      </c>
      <c r="C42" s="24" t="s">
        <v>7</v>
      </c>
      <c r="D42" s="18">
        <f t="shared" si="3"/>
        <v>80682.978069999983</v>
      </c>
      <c r="E42" s="18">
        <v>80218.278049999994</v>
      </c>
      <c r="F42" s="18">
        <v>247.32542000000001</v>
      </c>
      <c r="G42" s="18">
        <v>217.37460000000004</v>
      </c>
    </row>
    <row r="43" spans="1:7" s="25" customFormat="1" hidden="1" x14ac:dyDescent="0.25">
      <c r="A43" s="28" t="s">
        <v>77</v>
      </c>
      <c r="B43" s="29" t="s">
        <v>78</v>
      </c>
      <c r="C43" s="30" t="s">
        <v>7</v>
      </c>
      <c r="D43" s="18">
        <f t="shared" si="3"/>
        <v>0</v>
      </c>
      <c r="E43" s="18">
        <v>0</v>
      </c>
      <c r="F43" s="18">
        <v>0</v>
      </c>
      <c r="G43" s="18">
        <v>0</v>
      </c>
    </row>
    <row r="44" spans="1:7" s="25" customFormat="1" x14ac:dyDescent="0.25">
      <c r="A44" s="28" t="s">
        <v>79</v>
      </c>
      <c r="B44" s="26" t="s">
        <v>80</v>
      </c>
      <c r="C44" s="30" t="s">
        <v>7</v>
      </c>
      <c r="D44" s="18">
        <f t="shared" si="3"/>
        <v>745.38744000000008</v>
      </c>
      <c r="E44" s="18">
        <v>696.71730000000014</v>
      </c>
      <c r="F44" s="18">
        <v>26.697240000000001</v>
      </c>
      <c r="G44" s="18">
        <v>21.972899999999999</v>
      </c>
    </row>
    <row r="45" spans="1:7" s="25" customFormat="1" ht="26.25" customHeight="1" x14ac:dyDescent="0.25">
      <c r="A45" s="28" t="s">
        <v>81</v>
      </c>
      <c r="B45" s="26" t="s">
        <v>82</v>
      </c>
      <c r="C45" s="30" t="s">
        <v>7</v>
      </c>
      <c r="D45" s="18">
        <f t="shared" si="3"/>
        <v>3645.3703799999998</v>
      </c>
      <c r="E45" s="18">
        <v>3385.6217699999997</v>
      </c>
      <c r="F45" s="18">
        <v>130.18804</v>
      </c>
      <c r="G45" s="18">
        <v>129.56057000000001</v>
      </c>
    </row>
    <row r="46" spans="1:7" s="25" customFormat="1" ht="28.5" x14ac:dyDescent="0.25">
      <c r="A46" s="31" t="s">
        <v>83</v>
      </c>
      <c r="B46" s="32" t="s">
        <v>84</v>
      </c>
      <c r="C46" s="33" t="s">
        <v>85</v>
      </c>
      <c r="D46" s="18">
        <f t="shared" si="3"/>
        <v>9087.6978399999989</v>
      </c>
      <c r="E46" s="34">
        <v>9021.3114399999995</v>
      </c>
      <c r="F46" s="34">
        <v>43.300609999999999</v>
      </c>
      <c r="G46" s="34">
        <v>23.085790000000003</v>
      </c>
    </row>
    <row r="47" spans="1:7" s="25" customFormat="1" x14ac:dyDescent="0.25">
      <c r="A47" s="28" t="s">
        <v>86</v>
      </c>
      <c r="B47" s="29" t="s">
        <v>87</v>
      </c>
      <c r="C47" s="35" t="s">
        <v>85</v>
      </c>
      <c r="D47" s="18">
        <f t="shared" si="3"/>
        <v>210.92000000000002</v>
      </c>
      <c r="E47" s="18">
        <v>210.92000000000002</v>
      </c>
      <c r="F47" s="18">
        <v>0</v>
      </c>
      <c r="G47" s="18">
        <v>0</v>
      </c>
    </row>
    <row r="48" spans="1:7" s="25" customFormat="1" ht="37.5" customHeight="1" x14ac:dyDescent="0.25">
      <c r="A48" s="28" t="s">
        <v>88</v>
      </c>
      <c r="B48" s="26" t="s">
        <v>89</v>
      </c>
      <c r="C48" s="30" t="s">
        <v>7</v>
      </c>
      <c r="D48" s="18">
        <f t="shared" si="3"/>
        <v>59424.228540000004</v>
      </c>
      <c r="E48" s="18">
        <v>59424.228540000004</v>
      </c>
      <c r="F48" s="18">
        <v>0</v>
      </c>
      <c r="G48" s="18">
        <v>0</v>
      </c>
    </row>
    <row r="49" spans="1:7" s="25" customFormat="1" hidden="1" x14ac:dyDescent="0.25">
      <c r="A49" s="28" t="s">
        <v>90</v>
      </c>
      <c r="B49" s="26" t="s">
        <v>91</v>
      </c>
      <c r="C49" s="30" t="s">
        <v>85</v>
      </c>
      <c r="D49" s="18">
        <f t="shared" si="3"/>
        <v>0</v>
      </c>
      <c r="E49" s="18">
        <v>0</v>
      </c>
      <c r="F49" s="18">
        <v>0</v>
      </c>
      <c r="G49" s="18">
        <v>0</v>
      </c>
    </row>
    <row r="50" spans="1:7" s="25" customFormat="1" x14ac:dyDescent="0.25">
      <c r="A50" s="28" t="s">
        <v>92</v>
      </c>
      <c r="B50" s="26" t="s">
        <v>93</v>
      </c>
      <c r="C50" s="30" t="s">
        <v>85</v>
      </c>
      <c r="D50" s="18">
        <f t="shared" si="3"/>
        <v>4522.3864200000007</v>
      </c>
      <c r="E50" s="18">
        <v>4522.3864200000007</v>
      </c>
      <c r="F50" s="18">
        <v>0</v>
      </c>
      <c r="G50" s="18">
        <v>0</v>
      </c>
    </row>
    <row r="51" spans="1:7" s="25" customFormat="1" hidden="1" x14ac:dyDescent="0.25">
      <c r="A51" s="28" t="s">
        <v>94</v>
      </c>
      <c r="B51" s="26" t="s">
        <v>95</v>
      </c>
      <c r="C51" s="30" t="s">
        <v>85</v>
      </c>
      <c r="D51" s="18">
        <f t="shared" si="3"/>
        <v>324.71571999999998</v>
      </c>
      <c r="E51" s="18">
        <v>307.49612999999999</v>
      </c>
      <c r="F51" s="18">
        <v>11.82325</v>
      </c>
      <c r="G51" s="18">
        <v>5.3963399999999995</v>
      </c>
    </row>
    <row r="52" spans="1:7" s="25" customFormat="1" x14ac:dyDescent="0.25">
      <c r="A52" s="28" t="s">
        <v>96</v>
      </c>
      <c r="B52" s="23" t="s">
        <v>97</v>
      </c>
      <c r="C52" s="30" t="s">
        <v>85</v>
      </c>
      <c r="D52" s="18">
        <f t="shared" si="3"/>
        <v>1681.4949199999996</v>
      </c>
      <c r="E52" s="18">
        <v>1681.4949199999996</v>
      </c>
      <c r="F52" s="18">
        <v>0</v>
      </c>
      <c r="G52" s="18">
        <v>0</v>
      </c>
    </row>
    <row r="53" spans="1:7" s="21" customFormat="1" hidden="1" x14ac:dyDescent="0.25">
      <c r="A53" s="36" t="s">
        <v>98</v>
      </c>
      <c r="B53" s="37" t="s">
        <v>99</v>
      </c>
      <c r="C53" s="38" t="s">
        <v>85</v>
      </c>
      <c r="D53" s="18">
        <f t="shared" si="3"/>
        <v>0</v>
      </c>
      <c r="E53" s="39">
        <v>0</v>
      </c>
      <c r="F53" s="39">
        <v>0</v>
      </c>
      <c r="G53" s="39">
        <v>0</v>
      </c>
    </row>
    <row r="54" spans="1:7" s="25" customFormat="1" hidden="1" x14ac:dyDescent="0.25">
      <c r="A54" s="28" t="s">
        <v>100</v>
      </c>
      <c r="B54" s="23" t="s">
        <v>101</v>
      </c>
      <c r="C54" s="30" t="s">
        <v>85</v>
      </c>
      <c r="D54" s="18">
        <f t="shared" si="3"/>
        <v>356.99999000000003</v>
      </c>
      <c r="E54" s="18">
        <v>327.59998000000002</v>
      </c>
      <c r="F54" s="18">
        <v>12.600009999999999</v>
      </c>
      <c r="G54" s="18">
        <v>16.8</v>
      </c>
    </row>
    <row r="55" spans="1:7" s="25" customFormat="1" hidden="1" x14ac:dyDescent="0.25">
      <c r="A55" s="28" t="s">
        <v>102</v>
      </c>
      <c r="B55" s="23" t="s">
        <v>103</v>
      </c>
      <c r="C55" s="30" t="s">
        <v>85</v>
      </c>
      <c r="D55" s="18">
        <f t="shared" si="3"/>
        <v>0</v>
      </c>
      <c r="E55" s="18">
        <v>0</v>
      </c>
      <c r="F55" s="18">
        <v>0</v>
      </c>
      <c r="G55" s="18">
        <v>0</v>
      </c>
    </row>
    <row r="56" spans="1:7" s="25" customFormat="1" x14ac:dyDescent="0.25">
      <c r="A56" s="28" t="s">
        <v>104</v>
      </c>
      <c r="B56" s="23" t="s">
        <v>105</v>
      </c>
      <c r="C56" s="30" t="s">
        <v>85</v>
      </c>
      <c r="D56" s="18">
        <f t="shared" si="3"/>
        <v>683.77682000000004</v>
      </c>
      <c r="E56" s="18">
        <v>640.50155000000007</v>
      </c>
      <c r="F56" s="18">
        <v>22.716269999999998</v>
      </c>
      <c r="G56" s="18">
        <v>20.559000000000001</v>
      </c>
    </row>
    <row r="57" spans="1:7" x14ac:dyDescent="0.25">
      <c r="A57" s="9" t="s">
        <v>106</v>
      </c>
      <c r="B57" s="10" t="s">
        <v>107</v>
      </c>
      <c r="C57" s="11" t="s">
        <v>7</v>
      </c>
      <c r="D57" s="12">
        <f>+E57+F57+G57</f>
        <v>1937666.0836600002</v>
      </c>
      <c r="E57" s="12">
        <v>1937666.0836600002</v>
      </c>
      <c r="F57" s="12">
        <v>0</v>
      </c>
      <c r="G57" s="12"/>
    </row>
    <row r="58" spans="1:7" x14ac:dyDescent="0.25">
      <c r="A58" s="9" t="s">
        <v>108</v>
      </c>
      <c r="B58" s="10" t="s">
        <v>109</v>
      </c>
      <c r="C58" s="11" t="s">
        <v>7</v>
      </c>
      <c r="D58" s="12">
        <f t="shared" ref="D58" si="4">SUM(D59:D63)</f>
        <v>355740.16333902511</v>
      </c>
      <c r="E58" s="12">
        <v>351037.48797788715</v>
      </c>
      <c r="F58" s="12">
        <v>4607.1388482109614</v>
      </c>
      <c r="G58" s="12">
        <v>95.536512926954572</v>
      </c>
    </row>
    <row r="59" spans="1:7" s="25" customFormat="1" x14ac:dyDescent="0.25">
      <c r="A59" s="22" t="s">
        <v>110</v>
      </c>
      <c r="B59" s="26" t="s">
        <v>111</v>
      </c>
      <c r="C59" s="24" t="s">
        <v>7</v>
      </c>
      <c r="D59" s="18">
        <f>+E59+F59+G59</f>
        <v>304361.73062509001</v>
      </c>
      <c r="E59" s="18">
        <v>300321.22241490864</v>
      </c>
      <c r="F59" s="18">
        <v>3958.423857082355</v>
      </c>
      <c r="G59" s="18">
        <v>82.084353098966361</v>
      </c>
    </row>
    <row r="60" spans="1:7" s="25" customFormat="1" hidden="1" x14ac:dyDescent="0.25">
      <c r="A60" s="22" t="s">
        <v>112</v>
      </c>
      <c r="B60" s="26" t="s">
        <v>113</v>
      </c>
      <c r="C60" s="24" t="s">
        <v>7</v>
      </c>
      <c r="D60" s="18"/>
      <c r="E60" s="18">
        <v>300321.22241490864</v>
      </c>
      <c r="F60" s="18">
        <v>3958.423857082355</v>
      </c>
      <c r="G60" s="18">
        <v>82.084353098966361</v>
      </c>
    </row>
    <row r="61" spans="1:7" s="25" customFormat="1" hidden="1" x14ac:dyDescent="0.25">
      <c r="A61" s="22" t="s">
        <v>114</v>
      </c>
      <c r="B61" s="26" t="s">
        <v>115</v>
      </c>
      <c r="C61" s="24" t="s">
        <v>7</v>
      </c>
      <c r="D61" s="18">
        <v>0</v>
      </c>
      <c r="E61" s="18">
        <v>0</v>
      </c>
      <c r="F61" s="18">
        <v>0</v>
      </c>
      <c r="G61" s="18"/>
    </row>
    <row r="62" spans="1:7" s="25" customFormat="1" x14ac:dyDescent="0.25">
      <c r="A62" s="22" t="s">
        <v>116</v>
      </c>
      <c r="B62" s="26" t="s">
        <v>76</v>
      </c>
      <c r="C62" s="24" t="s">
        <v>7</v>
      </c>
      <c r="D62" s="18">
        <f>+E62+F62+G62</f>
        <v>51378.432713935086</v>
      </c>
      <c r="E62" s="18">
        <v>50716.265562978493</v>
      </c>
      <c r="F62" s="18">
        <v>648.71499112860693</v>
      </c>
      <c r="G62" s="18">
        <v>13.452159827988208</v>
      </c>
    </row>
    <row r="63" spans="1:7" hidden="1" x14ac:dyDescent="0.25">
      <c r="A63" s="13" t="s">
        <v>117</v>
      </c>
      <c r="B63" s="17" t="s">
        <v>118</v>
      </c>
      <c r="C63" s="15" t="s">
        <v>7</v>
      </c>
      <c r="D63" s="18">
        <v>0</v>
      </c>
      <c r="E63" s="18">
        <v>1498.9795499999996</v>
      </c>
      <c r="F63" s="18">
        <v>0</v>
      </c>
      <c r="G63" s="18"/>
    </row>
    <row r="64" spans="1:7" s="25" customFormat="1" hidden="1" x14ac:dyDescent="0.25">
      <c r="A64" s="22" t="s">
        <v>119</v>
      </c>
      <c r="B64" s="23" t="s">
        <v>120</v>
      </c>
      <c r="C64" s="24" t="s">
        <v>7</v>
      </c>
      <c r="D64" s="18">
        <v>0</v>
      </c>
      <c r="E64" s="18">
        <v>0</v>
      </c>
      <c r="F64" s="18">
        <v>0</v>
      </c>
      <c r="G64" s="18"/>
    </row>
    <row r="65" spans="1:7" ht="15" hidden="1" customHeight="1" x14ac:dyDescent="0.25">
      <c r="A65" s="40" t="s">
        <v>121</v>
      </c>
      <c r="B65" s="41" t="s">
        <v>122</v>
      </c>
      <c r="C65" s="42" t="s">
        <v>7</v>
      </c>
      <c r="D65" s="43"/>
      <c r="E65" s="43">
        <v>0</v>
      </c>
      <c r="F65" s="43"/>
      <c r="G65" s="43"/>
    </row>
    <row r="66" spans="1:7" ht="30" x14ac:dyDescent="0.25">
      <c r="A66" s="9" t="s">
        <v>123</v>
      </c>
      <c r="B66" s="10" t="s">
        <v>124</v>
      </c>
      <c r="C66" s="11" t="s">
        <v>7</v>
      </c>
      <c r="D66" s="12">
        <f t="shared" ref="D66:G66" si="5">(D58+D57+D33+D7+D64)</f>
        <v>3738126.0187830953</v>
      </c>
      <c r="E66" s="12">
        <f t="shared" si="5"/>
        <v>3699788.1614340879</v>
      </c>
      <c r="F66" s="12">
        <f t="shared" si="5"/>
        <v>33299.636311910959</v>
      </c>
      <c r="G66" s="12">
        <f t="shared" si="5"/>
        <v>5038.2210370969551</v>
      </c>
    </row>
    <row r="67" spans="1:7" x14ac:dyDescent="0.25">
      <c r="A67" s="44"/>
      <c r="B67" s="45"/>
      <c r="C67" s="44"/>
      <c r="D67" s="46"/>
      <c r="E67" s="46"/>
      <c r="F67" s="46"/>
      <c r="G67" s="46"/>
    </row>
    <row r="68" spans="1:7" x14ac:dyDescent="0.25">
      <c r="A68" s="61" t="s">
        <v>138</v>
      </c>
      <c r="B68" s="61"/>
      <c r="C68" s="61"/>
      <c r="D68" s="61"/>
      <c r="E68" s="61"/>
      <c r="F68" s="61"/>
      <c r="G68" s="61"/>
    </row>
    <row r="69" spans="1:7" x14ac:dyDescent="0.25">
      <c r="A69" s="64"/>
      <c r="B69" s="65" t="s">
        <v>125</v>
      </c>
      <c r="C69" s="64" t="s">
        <v>126</v>
      </c>
      <c r="D69" s="66">
        <v>120600.84636000001</v>
      </c>
      <c r="E69" s="66">
        <f>D69</f>
        <v>120600.84636000001</v>
      </c>
      <c r="F69" s="66">
        <f>+E69</f>
        <v>120600.84636000001</v>
      </c>
      <c r="G69" s="66">
        <f>F69</f>
        <v>120600.84636000001</v>
      </c>
    </row>
    <row r="70" spans="1:7" x14ac:dyDescent="0.25">
      <c r="A70" s="47"/>
      <c r="B70" s="48" t="s">
        <v>127</v>
      </c>
      <c r="C70" s="47" t="s">
        <v>128</v>
      </c>
      <c r="D70" s="2">
        <f>E70+F70+G70</f>
        <v>42.177248436811382</v>
      </c>
      <c r="E70" s="2">
        <v>41.58</v>
      </c>
      <c r="F70" s="2">
        <v>0.4312084368113791</v>
      </c>
      <c r="G70" s="2">
        <v>0.16603999999999999</v>
      </c>
    </row>
    <row r="71" spans="1:7" s="51" customFormat="1" ht="28.5" x14ac:dyDescent="0.25">
      <c r="A71" s="49"/>
      <c r="B71" s="50" t="s">
        <v>129</v>
      </c>
      <c r="C71" s="49" t="s">
        <v>130</v>
      </c>
      <c r="D71" s="3"/>
      <c r="E71" s="3">
        <v>83.105000000000004</v>
      </c>
      <c r="F71" s="3"/>
      <c r="G71" s="3"/>
    </row>
    <row r="72" spans="1:7" x14ac:dyDescent="0.25">
      <c r="A72" s="49"/>
      <c r="B72" s="50" t="s">
        <v>131</v>
      </c>
      <c r="C72" s="49" t="s">
        <v>85</v>
      </c>
      <c r="D72" s="3"/>
      <c r="E72" s="3">
        <f>E7/E71</f>
        <v>10983.600878767824</v>
      </c>
      <c r="F72" s="3"/>
      <c r="G72" s="3"/>
    </row>
    <row r="73" spans="1:7" ht="28.5" x14ac:dyDescent="0.25">
      <c r="A73" s="49"/>
      <c r="B73" s="50" t="s">
        <v>132</v>
      </c>
      <c r="C73" s="52" t="s">
        <v>133</v>
      </c>
      <c r="D73" s="53">
        <v>1</v>
      </c>
      <c r="E73" s="53">
        <v>1</v>
      </c>
      <c r="F73" s="53">
        <v>1</v>
      </c>
      <c r="G73" s="53">
        <v>1</v>
      </c>
    </row>
    <row r="74" spans="1:7" x14ac:dyDescent="0.25">
      <c r="A74" s="49"/>
      <c r="B74" s="50" t="s">
        <v>139</v>
      </c>
      <c r="C74" s="52" t="s">
        <v>133</v>
      </c>
      <c r="D74" s="53">
        <v>8.4499999999999993</v>
      </c>
      <c r="E74" s="53">
        <f>D74</f>
        <v>8.4499999999999993</v>
      </c>
      <c r="F74" s="53">
        <f>E74</f>
        <v>8.4499999999999993</v>
      </c>
      <c r="G74" s="53">
        <f>F74</f>
        <v>8.4499999999999993</v>
      </c>
    </row>
    <row r="76" spans="1:7" x14ac:dyDescent="0.25">
      <c r="D76" s="54"/>
      <c r="E76" s="54"/>
      <c r="F76" s="54"/>
      <c r="G76" s="54"/>
    </row>
    <row r="77" spans="1:7" x14ac:dyDescent="0.25">
      <c r="D77" s="54"/>
      <c r="E77" s="54"/>
      <c r="F77" s="54"/>
      <c r="G77" s="54"/>
    </row>
    <row r="78" spans="1:7" x14ac:dyDescent="0.25">
      <c r="D78" s="54"/>
      <c r="E78" s="54"/>
      <c r="F78" s="54"/>
      <c r="G78" s="54"/>
    </row>
    <row r="79" spans="1:7" x14ac:dyDescent="0.25">
      <c r="D79" s="54"/>
      <c r="E79" s="54"/>
      <c r="F79" s="54"/>
      <c r="G79" s="54"/>
    </row>
  </sheetData>
  <mergeCells count="10">
    <mergeCell ref="A3:A5"/>
    <mergeCell ref="B3:B5"/>
    <mergeCell ref="C3:C5"/>
    <mergeCell ref="D3:G3"/>
    <mergeCell ref="G4:G5"/>
    <mergeCell ref="A68:G68"/>
    <mergeCell ref="A1:F1"/>
    <mergeCell ref="D4:D5"/>
    <mergeCell ref="E4:E5"/>
    <mergeCell ref="F4:F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B7:B11 B13:B16 B19:B21" xr:uid="{00000000-0002-0000-0000-000000000000}">
      <formula1>900</formula1>
    </dataValidation>
  </dataValidations>
  <pageMargins left="0.23622047244094491" right="3.937007874015748E-2" top="0.55118110236220474" bottom="0.74803149606299213" header="0.31496062992125984" footer="0.31496062992125984"/>
  <pageSetup paperSize="9" scale="6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Факт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Захарова Евгения Иосифовна</dc:creator>
  <cp:lastModifiedBy>Эверстова Нария Николаевна</cp:lastModifiedBy>
  <dcterms:created xsi:type="dcterms:W3CDTF">2024-03-12T06:29:36Z</dcterms:created>
  <dcterms:modified xsi:type="dcterms:W3CDTF">2025-11-05T05:59:26Z</dcterms:modified>
</cp:coreProperties>
</file>